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y Hanekom\Documents\HealthMan 2016\HealthMan\Comparative Tariffs\"/>
    </mc:Choice>
  </mc:AlternateContent>
  <bookViews>
    <workbookView xWindow="0" yWindow="0" windowWidth="20490" windowHeight="7455"/>
  </bookViews>
  <sheets>
    <sheet name="Psychology Comparitive Tariffs" sheetId="1" r:id="rId1"/>
  </sheets>
  <externalReferences>
    <externalReference r:id="rId2"/>
  </externalReferences>
  <definedNames>
    <definedName name="PredDLR">[1]Parameters!$C$45</definedName>
    <definedName name="PredOHR">[1]Parameters!$C$38</definedName>
    <definedName name="_xlnm.Print_Area" localSheetId="0">'Psychology Comparitive Tariffs'!$A$1:$O$65</definedName>
    <definedName name="_xlnm.Print_Titles" localSheetId="0">'Psychology Comparitive Tariffs'!$A:$C,'Psychology Comparitive Tariffs'!$1:$6</definedName>
    <definedName name="VAT">[1]Parameters!$C$20</definedName>
  </definedNames>
  <calcPr calcId="152511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10" i="1"/>
  <c r="L27" i="1"/>
  <c r="L28" i="1"/>
  <c r="L29" i="1"/>
  <c r="L30" i="1"/>
  <c r="L31" i="1"/>
  <c r="L32" i="1"/>
  <c r="L33" i="1"/>
  <c r="L34" i="1"/>
  <c r="L35" i="1"/>
  <c r="L36" i="1"/>
  <c r="L37" i="1"/>
  <c r="L26" i="1"/>
  <c r="L11" i="1"/>
  <c r="L12" i="1"/>
  <c r="L13" i="1"/>
  <c r="L14" i="1"/>
  <c r="L15" i="1"/>
  <c r="L16" i="1"/>
  <c r="L17" i="1"/>
  <c r="L18" i="1"/>
  <c r="L19" i="1"/>
  <c r="L20" i="1"/>
  <c r="L21" i="1"/>
  <c r="L22" i="1"/>
  <c r="L10" i="1"/>
  <c r="F27" i="1"/>
  <c r="F28" i="1"/>
  <c r="F29" i="1"/>
  <c r="F30" i="1"/>
  <c r="F31" i="1"/>
  <c r="F32" i="1"/>
  <c r="F33" i="1"/>
  <c r="F34" i="1"/>
  <c r="F35" i="1"/>
  <c r="F36" i="1"/>
  <c r="F37" i="1"/>
  <c r="F26" i="1"/>
  <c r="F11" i="1"/>
  <c r="F12" i="1"/>
  <c r="F13" i="1"/>
  <c r="F14" i="1"/>
  <c r="F15" i="1"/>
  <c r="F16" i="1"/>
  <c r="F17" i="1"/>
  <c r="F18" i="1"/>
  <c r="F19" i="1"/>
  <c r="F20" i="1"/>
  <c r="F21" i="1"/>
  <c r="F22" i="1"/>
  <c r="F10" i="1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N27" i="1" l="1"/>
  <c r="N28" i="1"/>
  <c r="N29" i="1"/>
  <c r="N30" i="1"/>
  <c r="N31" i="1"/>
  <c r="N32" i="1"/>
  <c r="N33" i="1"/>
  <c r="N34" i="1"/>
  <c r="N35" i="1"/>
  <c r="N36" i="1"/>
  <c r="N37" i="1"/>
  <c r="N26" i="1"/>
  <c r="N11" i="1"/>
  <c r="N12" i="1"/>
  <c r="N13" i="1"/>
  <c r="N14" i="1"/>
  <c r="N15" i="1"/>
  <c r="N16" i="1"/>
  <c r="N17" i="1"/>
  <c r="N18" i="1"/>
  <c r="N19" i="1"/>
  <c r="N20" i="1"/>
  <c r="N21" i="1"/>
  <c r="N22" i="1"/>
  <c r="N10" i="1"/>
  <c r="J34" i="1" l="1"/>
  <c r="J33" i="1"/>
  <c r="J32" i="1"/>
  <c r="J31" i="1"/>
  <c r="J26" i="1"/>
  <c r="J21" i="1"/>
  <c r="J20" i="1"/>
  <c r="J16" i="1"/>
  <c r="J15" i="1"/>
  <c r="J14" i="1"/>
  <c r="J12" i="1"/>
  <c r="J11" i="1"/>
  <c r="D31" i="1"/>
  <c r="D32" i="1"/>
  <c r="D33" i="1"/>
  <c r="D34" i="1"/>
  <c r="I27" i="1"/>
  <c r="I28" i="1"/>
  <c r="I29" i="1"/>
  <c r="I30" i="1"/>
  <c r="I31" i="1"/>
  <c r="I32" i="1"/>
  <c r="I33" i="1"/>
  <c r="I34" i="1"/>
  <c r="I35" i="1"/>
  <c r="I36" i="1"/>
  <c r="I37" i="1"/>
  <c r="I26" i="1"/>
  <c r="J35" i="1"/>
  <c r="J27" i="1"/>
  <c r="J13" i="1"/>
  <c r="D35" i="1"/>
  <c r="D30" i="1"/>
  <c r="D28" i="1"/>
  <c r="D27" i="1"/>
  <c r="D36" i="1"/>
  <c r="D26" i="1"/>
  <c r="D29" i="1"/>
  <c r="D37" i="1"/>
  <c r="J28" i="1"/>
  <c r="J29" i="1"/>
  <c r="J30" i="1"/>
  <c r="J36" i="1"/>
  <c r="J37" i="1"/>
  <c r="J17" i="1"/>
  <c r="J18" i="1"/>
  <c r="J19" i="1"/>
  <c r="J22" i="1"/>
  <c r="J10" i="1"/>
</calcChain>
</file>

<file path=xl/sharedStrings.xml><?xml version="1.0" encoding="utf-8"?>
<sst xmlns="http://schemas.openxmlformats.org/spreadsheetml/2006/main" count="106" uniqueCount="95">
  <si>
    <t>Code</t>
  </si>
  <si>
    <t>Terminology</t>
  </si>
  <si>
    <t>Average Duration Professional</t>
  </si>
  <si>
    <t>Consultations:</t>
  </si>
  <si>
    <t>0202</t>
  </si>
  <si>
    <t>0307</t>
  </si>
  <si>
    <t>0206</t>
  </si>
  <si>
    <t>0300</t>
  </si>
  <si>
    <t>0205</t>
  </si>
  <si>
    <t>0207</t>
  </si>
  <si>
    <t>0208</t>
  </si>
  <si>
    <t>0210</t>
  </si>
  <si>
    <t>0301</t>
  </si>
  <si>
    <t>0302</t>
  </si>
  <si>
    <t>0303</t>
  </si>
  <si>
    <t>0304</t>
  </si>
  <si>
    <t>0308</t>
  </si>
  <si>
    <t>0310</t>
  </si>
  <si>
    <t>Units</t>
  </si>
  <si>
    <t>R</t>
  </si>
  <si>
    <t>Psychology assessment, consultation, counselling and/or therapy (individual or family). Duration: 1-10min.</t>
  </si>
  <si>
    <t>Psychology assessment, consultation, counselling and/or therapy (individual or family). Duration: 11-20min.</t>
  </si>
  <si>
    <t>Psychology assessment, consultation, counselling and/or therapy (individual or family). Duration: 21-30min.</t>
  </si>
  <si>
    <t>Psychology assessment, consultation, counselling and/or therapy (individual or family). Duration: 31-40min.</t>
  </si>
  <si>
    <t>Psychology assessment, consultation, counselling and/or therapy (individual or family). Duration: 41-50min.</t>
  </si>
  <si>
    <t>Psychology assessment, consultation, counselling and/or therapy (individual or family). Duration: 51-60min.</t>
  </si>
  <si>
    <t>Psychology assessment, consultation, counselling and/or therapy (individual or family). Duration: 61-70min.</t>
  </si>
  <si>
    <t>Psychology assessment, consultation, counselling and/or therapy (individual or family). Duration: 71-80min.</t>
  </si>
  <si>
    <t>Psychology assessment, consultation, counselling and/or therapy (individual or family). Duration: 81-90min.</t>
  </si>
  <si>
    <t>Psychology assessment, consultation, counselling and/or therapy (individual or family). Duration: 91-100min.</t>
  </si>
  <si>
    <t>Psychology assessment, consultation, counselling and/or therapy (individual or family). Duration: 101-110min.</t>
  </si>
  <si>
    <t>Psychology assessment, consultation, counselling and/or therapy (individual or family). Duration: 111-120min.</t>
  </si>
  <si>
    <t>Extended assessment, consultation, counselling and/or therapy (individual or family) - per full 15 minutes in excess of 120 minutes</t>
  </si>
  <si>
    <t>Psychology group consultation, counselling and/or therapy, per patient. Duration: 1-10min.</t>
  </si>
  <si>
    <t>Psychology group consultation, counselling and/or therapy, per patient. Duration: 11-20min.</t>
  </si>
  <si>
    <t>Psychology group consultation, counselling and/or therapy, per patient. Duration: 21-30min.</t>
  </si>
  <si>
    <t>Psychology group consultation, counselling and/or therapy, per patient. Duration: 31-40min.</t>
  </si>
  <si>
    <t>Psychology group consultation, counselling and/or therapy, per patient. Duration: 41-50min.</t>
  </si>
  <si>
    <t>Psychology group consultation, counselling and/or therapy, per patient. Duration: 51-60min.</t>
  </si>
  <si>
    <t>Psychology group consultation, counselling and/or therapy, per patient. Duration: 61-70min.</t>
  </si>
  <si>
    <t>Psychology group consultation, counselling and/or therapy, per patient. Duration: 71-80min.</t>
  </si>
  <si>
    <t>Psychology group consultation, counselling and/or therapy, per patient. Duration: 81-90min.</t>
  </si>
  <si>
    <t>Psychology group consultation, counselling and/or therapy, per patient. Duration: 91-100min.</t>
  </si>
  <si>
    <t>Psychology group consultation, counselling and/or therapy, per patient. Duration: 101-110min.</t>
  </si>
  <si>
    <t>Psychology group consultation, counselling and/or therapy, per patient. Duration: 111-120min.</t>
  </si>
  <si>
    <t>0200</t>
  </si>
  <si>
    <t>0201</t>
  </si>
  <si>
    <t>0203</t>
  </si>
  <si>
    <t>0204</t>
  </si>
  <si>
    <t>0209</t>
  </si>
  <si>
    <t>0211</t>
  </si>
  <si>
    <t>0290</t>
  </si>
  <si>
    <t>0305</t>
  </si>
  <si>
    <t>0306</t>
  </si>
  <si>
    <t>0309</t>
  </si>
  <si>
    <t>0311</t>
  </si>
  <si>
    <t>Group Consultations:</t>
  </si>
  <si>
    <t>Disclaimer:</t>
  </si>
  <si>
    <t>GEMS RCF</t>
  </si>
  <si>
    <t>See the Notes below for All Tariffs</t>
  </si>
  <si>
    <t>HealthMan RCF</t>
  </si>
  <si>
    <t>DH
RCF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</si>
  <si>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</si>
  <si>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</si>
  <si>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</si>
  <si>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COMPARATIVE TARIFFS: Scheme Rates</t>
  </si>
  <si>
    <t>Legend:</t>
  </si>
  <si>
    <t>DH = Discovery Health</t>
  </si>
  <si>
    <t>R = Rand</t>
  </si>
  <si>
    <t>RCF = Rand Conversion Factor (Rand Value per Unit)</t>
  </si>
  <si>
    <t>VAT = Value Added Tax</t>
  </si>
  <si>
    <t xml:space="preserve">
Profmed</t>
  </si>
  <si>
    <t>5. The Healthman tariff for codes that relate to equipment have been retained at GEMS rate*</t>
  </si>
  <si>
    <t>6. All Tariffs are inlcusive of VAT</t>
  </si>
  <si>
    <t>BankMed Tariff
(VAT Incl)</t>
  </si>
  <si>
    <t>BankMed 
RCF</t>
  </si>
  <si>
    <t xml:space="preserve"> HealthMan Private Tariff (VAT Incl)</t>
  </si>
  <si>
    <t xml:space="preserve">          Discovery Tariffs     (VAT incl)</t>
  </si>
  <si>
    <t>GEMS Tariffs               (VAT Incl)</t>
  </si>
  <si>
    <t>Medihelp
(VAT Incl)</t>
  </si>
  <si>
    <t>Medihelp
RCF</t>
  </si>
  <si>
    <t>HEALTHMAN PSYCHOLOGY COSTING GUIDE 2016</t>
  </si>
  <si>
    <t xml:space="preserve">   a. HealthMan = 2015 Tariff + 7.2%</t>
  </si>
  <si>
    <t xml:space="preserve">   b. Bankmed = New to Schedule</t>
  </si>
  <si>
    <t xml:space="preserve">   c. Discovery Health = 2015 Tariff +5%</t>
  </si>
  <si>
    <t xml:space="preserve">   d. GEMS = 2015 Tariff +5% </t>
  </si>
  <si>
    <t xml:space="preserve">   e. Profmed = 2015 Tariff +6%</t>
  </si>
  <si>
    <t>DPA = Direct Payment Arrangement</t>
  </si>
  <si>
    <t>IH = In Hospital</t>
  </si>
  <si>
    <t>OH = Out of Hospital</t>
  </si>
  <si>
    <t>Prem = Premier</t>
  </si>
  <si>
    <t>1. Tariffs may differ due to rounding</t>
  </si>
  <si>
    <t>2. Above codes are the most frequently used codes and is not all inclusive of all the codes</t>
  </si>
  <si>
    <t>3. Increases from 2015 are as follow:</t>
  </si>
  <si>
    <t xml:space="preserve">   e. Medihelp = New to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</si>
</sst>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"/>
    <numFmt numFmtId="165" formatCode="_ * #,##0.000_ ;_ * \-#,##0.000_ ;_ * &quot;-&quot;??_ ;_ @_ "/>
  </numFmts>
  <fonts count="18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138">
    <xf numFmtId="0" fontId="0" fillId="0" borderId="0" xfId="0"/>
    <xf numFmtId="0" fontId="3" fillId="2" borderId="0" xfId="0" applyFont="1" applyFill="1" applyBorder="1" applyProtection="1">
      <protection hidden="1"/>
    </xf>
    <xf numFmtId="49" fontId="3" fillId="2" borderId="0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protection hidden="1"/>
    </xf>
    <xf numFmtId="43" fontId="4" fillId="2" borderId="0" xfId="1" applyFont="1" applyFill="1" applyBorder="1" applyProtection="1">
      <protection hidden="1"/>
    </xf>
    <xf numFmtId="43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43" fontId="5" fillId="2" borderId="0" xfId="1" applyFont="1" applyFill="1" applyBorder="1" applyProtection="1">
      <protection hidden="1"/>
    </xf>
    <xf numFmtId="165" fontId="5" fillId="2" borderId="0" xfId="1" applyNumberFormat="1" applyFont="1" applyFill="1" applyBorder="1" applyProtection="1">
      <protection hidden="1"/>
    </xf>
    <xf numFmtId="49" fontId="5" fillId="5" borderId="1" xfId="0" applyNumberFormat="1" applyFont="1" applyFill="1" applyBorder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43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49" fontId="5" fillId="2" borderId="9" xfId="0" applyNumberFormat="1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43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49" fontId="5" fillId="2" borderId="10" xfId="0" applyNumberFormat="1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7" fillId="5" borderId="1" xfId="1" applyNumberFormat="1" applyFont="1" applyFill="1" applyBorder="1" applyAlignment="1" applyProtection="1">
      <alignment horizontal="center" wrapText="1"/>
      <protection hidden="1"/>
    </xf>
    <xf numFmtId="43" fontId="7" fillId="5" borderId="1" xfId="1" applyFont="1" applyFill="1" applyBorder="1" applyAlignment="1" applyProtection="1">
      <alignment horizontal="center" wrapText="1"/>
      <protection hidden="1"/>
    </xf>
    <xf numFmtId="165" fontId="7" fillId="5" borderId="1" xfId="1" applyNumberFormat="1" applyFont="1" applyFill="1" applyBorder="1" applyAlignment="1" applyProtection="1">
      <alignment horizontal="center" wrapText="1"/>
      <protection hidden="1"/>
    </xf>
    <xf numFmtId="49" fontId="5" fillId="3" borderId="11" xfId="0" applyNumberFormat="1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left"/>
      <protection hidden="1"/>
    </xf>
    <xf numFmtId="0" fontId="3" fillId="3" borderId="2" xfId="0" applyNumberFormat="1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165" fontId="3" fillId="3" borderId="2" xfId="1" applyNumberFormat="1" applyFont="1" applyFill="1" applyBorder="1" applyProtection="1">
      <protection hidden="1"/>
    </xf>
    <xf numFmtId="43" fontId="5" fillId="3" borderId="2" xfId="1" applyFont="1" applyFill="1" applyBorder="1" applyProtection="1">
      <protection hidden="1"/>
    </xf>
    <xf numFmtId="165" fontId="5" fillId="3" borderId="2" xfId="1" applyNumberFormat="1" applyFont="1" applyFill="1" applyBorder="1" applyProtection="1">
      <protection hidden="1"/>
    </xf>
    <xf numFmtId="0" fontId="5" fillId="3" borderId="2" xfId="0" applyFont="1" applyFill="1" applyBorder="1" applyProtection="1">
      <protection hidden="1"/>
    </xf>
    <xf numFmtId="164" fontId="3" fillId="3" borderId="2" xfId="0" applyNumberFormat="1" applyFont="1" applyFill="1" applyBorder="1" applyProtection="1">
      <protection hidden="1"/>
    </xf>
    <xf numFmtId="165" fontId="3" fillId="3" borderId="13" xfId="1" applyNumberFormat="1" applyFont="1" applyFill="1" applyBorder="1" applyProtection="1">
      <protection hidden="1"/>
    </xf>
    <xf numFmtId="49" fontId="5" fillId="2" borderId="6" xfId="0" applyNumberFormat="1" applyFont="1" applyFill="1" applyBorder="1" applyAlignment="1" applyProtection="1">
      <alignment horizontal="center"/>
      <protection hidden="1"/>
    </xf>
    <xf numFmtId="0" fontId="6" fillId="2" borderId="23" xfId="0" applyFont="1" applyFill="1" applyBorder="1" applyAlignment="1" applyProtection="1">
      <alignment horizontal="left"/>
      <protection hidden="1"/>
    </xf>
    <xf numFmtId="0" fontId="3" fillId="2" borderId="19" xfId="0" applyFont="1" applyFill="1" applyBorder="1" applyProtection="1">
      <protection hidden="1"/>
    </xf>
    <xf numFmtId="43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43" fontId="5" fillId="2" borderId="19" xfId="1" applyFont="1" applyFill="1" applyBorder="1" applyProtection="1">
      <protection hidden="1"/>
    </xf>
    <xf numFmtId="165" fontId="5" fillId="2" borderId="19" xfId="1" applyNumberFormat="1" applyFont="1" applyFill="1" applyBorder="1" applyProtection="1">
      <protection hidden="1"/>
    </xf>
    <xf numFmtId="49" fontId="8" fillId="2" borderId="7" xfId="0" applyNumberFormat="1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left"/>
      <protection hidden="1"/>
    </xf>
    <xf numFmtId="0" fontId="10" fillId="2" borderId="20" xfId="0" applyFont="1" applyFill="1" applyBorder="1" applyProtection="1">
      <protection hidden="1"/>
    </xf>
    <xf numFmtId="43" fontId="10" fillId="2" borderId="20" xfId="1" applyFont="1" applyFill="1" applyBorder="1" applyProtection="1">
      <protection hidden="1"/>
    </xf>
    <xf numFmtId="165" fontId="5" fillId="2" borderId="20" xfId="1" applyNumberFormat="1" applyFont="1" applyFill="1" applyBorder="1" applyAlignment="1" applyProtection="1">
      <alignment wrapText="1"/>
      <protection hidden="1"/>
    </xf>
    <xf numFmtId="165" fontId="5" fillId="2" borderId="20" xfId="1" applyNumberFormat="1" applyFont="1" applyFill="1" applyBorder="1" applyProtection="1">
      <protection hidden="1"/>
    </xf>
    <xf numFmtId="43" fontId="5" fillId="2" borderId="20" xfId="1" applyFont="1" applyFill="1" applyBorder="1" applyAlignment="1" applyProtection="1">
      <alignment wrapText="1"/>
      <protection hidden="1"/>
    </xf>
    <xf numFmtId="43" fontId="8" fillId="2" borderId="20" xfId="1" applyFont="1" applyFill="1" applyBorder="1" applyProtection="1">
      <protection hidden="1"/>
    </xf>
    <xf numFmtId="49" fontId="5" fillId="2" borderId="7" xfId="0" applyNumberFormat="1" applyFont="1" applyFill="1" applyBorder="1" applyAlignment="1" applyProtection="1">
      <alignment wrapText="1"/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0" fontId="5" fillId="2" borderId="20" xfId="0" applyFont="1" applyFill="1" applyBorder="1" applyAlignment="1" applyProtection="1">
      <alignment wrapText="1"/>
      <protection hidden="1"/>
    </xf>
    <xf numFmtId="43" fontId="5" fillId="2" borderId="20" xfId="1" applyFont="1" applyFill="1" applyBorder="1" applyProtection="1"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49" fontId="5" fillId="2" borderId="14" xfId="0" applyNumberFormat="1" applyFont="1" applyFill="1" applyBorder="1" applyProtection="1">
      <protection hidden="1"/>
    </xf>
    <xf numFmtId="0" fontId="6" fillId="2" borderId="18" xfId="0" applyFont="1" applyFill="1" applyBorder="1" applyAlignment="1" applyProtection="1">
      <protection hidden="1"/>
    </xf>
    <xf numFmtId="0" fontId="5" fillId="2" borderId="22" xfId="0" applyFont="1" applyFill="1" applyBorder="1" applyProtection="1">
      <protection hidden="1"/>
    </xf>
    <xf numFmtId="43" fontId="8" fillId="2" borderId="22" xfId="1" applyFont="1" applyFill="1" applyBorder="1" applyProtection="1">
      <protection hidden="1"/>
    </xf>
    <xf numFmtId="165" fontId="5" fillId="2" borderId="22" xfId="1" applyNumberFormat="1" applyFont="1" applyFill="1" applyBorder="1" applyProtection="1">
      <protection hidden="1"/>
    </xf>
    <xf numFmtId="43" fontId="5" fillId="2" borderId="22" xfId="1" applyFont="1" applyFill="1" applyBorder="1" applyProtection="1">
      <protection hidden="1"/>
    </xf>
    <xf numFmtId="43" fontId="5" fillId="2" borderId="22" xfId="1" applyFont="1" applyFill="1" applyBorder="1" applyAlignment="1" applyProtection="1">
      <alignment horizontal="center"/>
      <protection hidden="1"/>
    </xf>
    <xf numFmtId="165" fontId="8" fillId="2" borderId="22" xfId="1" applyNumberFormat="1" applyFont="1" applyFill="1" applyBorder="1" applyProtection="1">
      <protection hidden="1"/>
    </xf>
    <xf numFmtId="49" fontId="5" fillId="3" borderId="11" xfId="0" applyNumberFormat="1" applyFont="1" applyFill="1" applyBorder="1" applyAlignment="1" applyProtection="1">
      <alignment wrapText="1"/>
      <protection hidden="1"/>
    </xf>
    <xf numFmtId="0" fontId="6" fillId="3" borderId="2" xfId="0" applyFont="1" applyFill="1" applyBorder="1" applyAlignment="1" applyProtection="1">
      <alignment wrapText="1"/>
      <protection hidden="1"/>
    </xf>
    <xf numFmtId="0" fontId="5" fillId="3" borderId="2" xfId="0" applyFont="1" applyFill="1" applyBorder="1" applyAlignment="1" applyProtection="1">
      <alignment wrapText="1"/>
      <protection hidden="1"/>
    </xf>
    <xf numFmtId="43" fontId="8" fillId="3" borderId="2" xfId="1" applyFont="1" applyFill="1" applyBorder="1" applyAlignment="1" applyProtection="1">
      <alignment wrapText="1"/>
      <protection hidden="1"/>
    </xf>
    <xf numFmtId="43" fontId="8" fillId="3" borderId="2" xfId="1" applyFont="1" applyFill="1" applyBorder="1" applyProtection="1">
      <protection hidden="1"/>
    </xf>
    <xf numFmtId="165" fontId="8" fillId="3" borderId="2" xfId="1" applyNumberFormat="1" applyFont="1" applyFill="1" applyBorder="1" applyProtection="1">
      <protection hidden="1"/>
    </xf>
    <xf numFmtId="165" fontId="5" fillId="3" borderId="13" xfId="1" applyNumberFormat="1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49" fontId="5" fillId="2" borderId="15" xfId="0" applyNumberFormat="1" applyFont="1" applyFill="1" applyBorder="1" applyAlignment="1" applyProtection="1">
      <alignment wrapText="1"/>
      <protection hidden="1"/>
    </xf>
    <xf numFmtId="0" fontId="6" fillId="2" borderId="21" xfId="0" applyFont="1" applyFill="1" applyBorder="1" applyAlignment="1" applyProtection="1">
      <alignment wrapText="1"/>
      <protection hidden="1"/>
    </xf>
    <xf numFmtId="0" fontId="5" fillId="2" borderId="24" xfId="0" applyFont="1" applyFill="1" applyBorder="1" applyAlignment="1" applyProtection="1">
      <alignment wrapText="1"/>
      <protection hidden="1"/>
    </xf>
    <xf numFmtId="43" fontId="8" fillId="2" borderId="24" xfId="1" applyFont="1" applyFill="1" applyBorder="1" applyAlignment="1" applyProtection="1">
      <alignment wrapText="1"/>
      <protection hidden="1"/>
    </xf>
    <xf numFmtId="165" fontId="5" fillId="2" borderId="24" xfId="1" applyNumberFormat="1" applyFont="1" applyFill="1" applyBorder="1" applyProtection="1">
      <protection hidden="1"/>
    </xf>
    <xf numFmtId="43" fontId="5" fillId="2" borderId="24" xfId="1" applyFont="1" applyFill="1" applyBorder="1" applyProtection="1">
      <protection hidden="1"/>
    </xf>
    <xf numFmtId="165" fontId="8" fillId="2" borderId="24" xfId="1" applyNumberFormat="1" applyFont="1" applyFill="1" applyBorder="1" applyProtection="1">
      <protection hidden="1"/>
    </xf>
    <xf numFmtId="49" fontId="3" fillId="2" borderId="14" xfId="0" applyNumberFormat="1" applyFont="1" applyFill="1" applyBorder="1" applyProtection="1">
      <protection hidden="1"/>
    </xf>
    <xf numFmtId="0" fontId="3" fillId="2" borderId="18" xfId="0" applyFont="1" applyFill="1" applyBorder="1" applyAlignment="1" applyProtection="1">
      <protection hidden="1"/>
    </xf>
    <xf numFmtId="0" fontId="3" fillId="2" borderId="22" xfId="0" applyFont="1" applyFill="1" applyBorder="1" applyProtection="1">
      <protection hidden="1"/>
    </xf>
    <xf numFmtId="43" fontId="3" fillId="2" borderId="22" xfId="1" applyFont="1" applyFill="1" applyBorder="1" applyProtection="1">
      <protection hidden="1"/>
    </xf>
    <xf numFmtId="165" fontId="3" fillId="2" borderId="22" xfId="1" applyNumberFormat="1" applyFont="1" applyFill="1" applyBorder="1" applyProtection="1">
      <protection hidden="1"/>
    </xf>
    <xf numFmtId="0" fontId="11" fillId="2" borderId="9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14" fillId="2" borderId="12" xfId="0" applyFont="1" applyFill="1" applyBorder="1" applyProtection="1">
      <protection hidden="1"/>
    </xf>
    <xf numFmtId="0" fontId="12" fillId="2" borderId="12" xfId="0" applyFont="1" applyFill="1" applyBorder="1" applyProtection="1">
      <protection hidden="1"/>
    </xf>
    <xf numFmtId="0" fontId="12" fillId="2" borderId="10" xfId="0" applyFont="1" applyFill="1" applyBorder="1" applyProtection="1">
      <protection hidden="1"/>
    </xf>
    <xf numFmtId="0" fontId="7" fillId="5" borderId="9" xfId="0" applyFont="1" applyFill="1" applyBorder="1" applyProtection="1">
      <protection hidden="1"/>
    </xf>
    <xf numFmtId="0" fontId="15" fillId="5" borderId="12" xfId="0" applyFont="1" applyFill="1" applyBorder="1" applyAlignment="1" applyProtection="1">
      <protection hidden="1"/>
    </xf>
    <xf numFmtId="0" fontId="3" fillId="5" borderId="10" xfId="0" applyFont="1" applyFill="1" applyBorder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3" fillId="2" borderId="5" xfId="0" applyFont="1" applyFill="1" applyBorder="1" applyAlignment="1" applyProtection="1">
      <alignment wrapText="1"/>
      <protection hidden="1"/>
    </xf>
    <xf numFmtId="0" fontId="3" fillId="2" borderId="5" xfId="1" applyNumberFormat="1" applyFont="1" applyFill="1" applyBorder="1" applyAlignment="1" applyProtection="1">
      <alignment wrapText="1"/>
      <protection hidden="1"/>
    </xf>
    <xf numFmtId="43" fontId="3" fillId="2" borderId="5" xfId="1" applyFont="1" applyFill="1" applyBorder="1" applyAlignment="1" applyProtection="1">
      <alignment wrapText="1"/>
      <protection hidden="1"/>
    </xf>
    <xf numFmtId="165" fontId="3" fillId="2" borderId="5" xfId="1" applyNumberFormat="1" applyFont="1" applyFill="1" applyBorder="1" applyAlignment="1" applyProtection="1">
      <alignment wrapText="1"/>
      <protection hidden="1"/>
    </xf>
    <xf numFmtId="43" fontId="3" fillId="2" borderId="5" xfId="1" applyNumberFormat="1" applyFont="1" applyFill="1" applyBorder="1" applyAlignment="1" applyProtection="1">
      <alignment wrapText="1"/>
      <protection hidden="1"/>
    </xf>
    <xf numFmtId="165" fontId="3" fillId="2" borderId="3" xfId="1" applyNumberFormat="1" applyFont="1" applyFill="1" applyBorder="1" applyAlignment="1" applyProtection="1">
      <alignment wrapText="1"/>
      <protection hidden="1"/>
    </xf>
    <xf numFmtId="43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43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16" xfId="1" applyNumberFormat="1" applyFont="1" applyFill="1" applyBorder="1" applyAlignment="1" applyProtection="1">
      <alignment wrapText="1"/>
      <protection hidden="1"/>
    </xf>
    <xf numFmtId="0" fontId="15" fillId="2" borderId="0" xfId="0" applyFont="1" applyFill="1" applyBorder="1" applyAlignment="1" applyProtection="1">
      <alignment wrapText="1"/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43" fontId="13" fillId="2" borderId="0" xfId="1" applyFont="1" applyFill="1" applyBorder="1" applyAlignment="1" applyProtection="1">
      <alignment wrapText="1"/>
      <protection hidden="1"/>
    </xf>
    <xf numFmtId="165" fontId="13" fillId="2" borderId="0" xfId="1" applyNumberFormat="1" applyFont="1" applyFill="1" applyBorder="1" applyAlignment="1" applyProtection="1">
      <alignment wrapText="1"/>
      <protection hidden="1"/>
    </xf>
    <xf numFmtId="43" fontId="13" fillId="2" borderId="0" xfId="1" applyNumberFormat="1" applyFont="1" applyFill="1" applyBorder="1" applyAlignment="1" applyProtection="1">
      <alignment wrapText="1"/>
      <protection hidden="1"/>
    </xf>
    <xf numFmtId="165" fontId="13" fillId="2" borderId="16" xfId="1" applyNumberFormat="1" applyFont="1" applyFill="1" applyBorder="1" applyAlignment="1" applyProtection="1">
      <alignment wrapText="1"/>
      <protection hidden="1"/>
    </xf>
    <xf numFmtId="0" fontId="13" fillId="2" borderId="8" xfId="0" applyFont="1" applyFill="1" applyBorder="1" applyAlignment="1" applyProtection="1">
      <alignment wrapText="1"/>
      <protection hidden="1"/>
    </xf>
    <xf numFmtId="43" fontId="13" fillId="2" borderId="8" xfId="1" applyFont="1" applyFill="1" applyBorder="1" applyAlignment="1" applyProtection="1">
      <alignment wrapText="1"/>
      <protection hidden="1"/>
    </xf>
    <xf numFmtId="165" fontId="13" fillId="2" borderId="8" xfId="1" applyNumberFormat="1" applyFont="1" applyFill="1" applyBorder="1" applyAlignment="1" applyProtection="1">
      <alignment wrapText="1"/>
      <protection hidden="1"/>
    </xf>
    <xf numFmtId="43" fontId="13" fillId="2" borderId="8" xfId="1" applyNumberFormat="1" applyFont="1" applyFill="1" applyBorder="1" applyAlignment="1" applyProtection="1">
      <alignment wrapText="1"/>
      <protection hidden="1"/>
    </xf>
    <xf numFmtId="165" fontId="13" fillId="2" borderId="4" xfId="1" applyNumberFormat="1" applyFont="1" applyFill="1" applyBorder="1" applyAlignment="1" applyProtection="1">
      <alignment wrapText="1"/>
      <protection hidden="1"/>
    </xf>
    <xf numFmtId="0" fontId="3" fillId="5" borderId="5" xfId="0" applyFont="1" applyFill="1" applyBorder="1" applyAlignment="1" applyProtection="1">
      <alignment wrapText="1"/>
      <protection hidden="1"/>
    </xf>
    <xf numFmtId="0" fontId="3" fillId="5" borderId="5" xfId="1" applyNumberFormat="1" applyFont="1" applyFill="1" applyBorder="1" applyAlignment="1" applyProtection="1">
      <alignment wrapText="1"/>
      <protection hidden="1"/>
    </xf>
    <xf numFmtId="43" fontId="3" fillId="5" borderId="5" xfId="1" applyFont="1" applyFill="1" applyBorder="1" applyAlignment="1" applyProtection="1">
      <alignment wrapText="1"/>
      <protection hidden="1"/>
    </xf>
    <xf numFmtId="165" fontId="3" fillId="5" borderId="5" xfId="1" applyNumberFormat="1" applyFont="1" applyFill="1" applyBorder="1" applyAlignment="1" applyProtection="1">
      <alignment wrapText="1"/>
      <protection hidden="1"/>
    </xf>
    <xf numFmtId="43" fontId="3" fillId="5" borderId="5" xfId="1" applyNumberFormat="1" applyFont="1" applyFill="1" applyBorder="1" applyAlignment="1" applyProtection="1">
      <alignment wrapText="1"/>
      <protection hidden="1"/>
    </xf>
    <xf numFmtId="165" fontId="3" fillId="5" borderId="3" xfId="1" applyNumberFormat="1" applyFont="1" applyFill="1" applyBorder="1" applyAlignment="1" applyProtection="1">
      <alignment wrapText="1"/>
      <protection hidden="1"/>
    </xf>
    <xf numFmtId="0" fontId="15" fillId="5" borderId="0" xfId="0" applyFont="1" applyFill="1" applyBorder="1" applyAlignment="1" applyProtection="1">
      <alignment wrapText="1"/>
      <protection hidden="1"/>
    </xf>
    <xf numFmtId="43" fontId="15" fillId="5" borderId="0" xfId="1" applyFont="1" applyFill="1" applyBorder="1" applyAlignment="1" applyProtection="1">
      <alignment wrapText="1"/>
      <protection hidden="1"/>
    </xf>
    <xf numFmtId="43" fontId="15" fillId="5" borderId="0" xfId="0" applyNumberFormat="1" applyFont="1" applyFill="1" applyBorder="1" applyAlignment="1" applyProtection="1">
      <alignment wrapText="1"/>
      <protection hidden="1"/>
    </xf>
    <xf numFmtId="0" fontId="15" fillId="5" borderId="16" xfId="0" applyFont="1" applyFill="1" applyBorder="1" applyAlignment="1" applyProtection="1">
      <alignment wrapText="1"/>
      <protection hidden="1"/>
    </xf>
    <xf numFmtId="0" fontId="3" fillId="5" borderId="8" xfId="0" applyFont="1" applyFill="1" applyBorder="1" applyAlignment="1" applyProtection="1">
      <alignment wrapText="1"/>
      <protection hidden="1"/>
    </xf>
    <xf numFmtId="0" fontId="3" fillId="5" borderId="8" xfId="1" applyNumberFormat="1" applyFont="1" applyFill="1" applyBorder="1" applyAlignment="1" applyProtection="1">
      <alignment wrapText="1"/>
      <protection hidden="1"/>
    </xf>
    <xf numFmtId="43" fontId="3" fillId="5" borderId="8" xfId="1" applyFont="1" applyFill="1" applyBorder="1" applyAlignment="1" applyProtection="1">
      <alignment wrapText="1"/>
      <protection hidden="1"/>
    </xf>
    <xf numFmtId="165" fontId="3" fillId="5" borderId="8" xfId="1" applyNumberFormat="1" applyFont="1" applyFill="1" applyBorder="1" applyAlignment="1" applyProtection="1">
      <alignment wrapText="1"/>
      <protection hidden="1"/>
    </xf>
    <xf numFmtId="43" fontId="3" fillId="5" borderId="8" xfId="1" applyNumberFormat="1" applyFont="1" applyFill="1" applyBorder="1" applyAlignment="1" applyProtection="1">
      <alignment wrapText="1"/>
      <protection hidden="1"/>
    </xf>
    <xf numFmtId="165" fontId="3" fillId="5" borderId="4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43" fontId="5" fillId="2" borderId="0" xfId="1" applyFont="1" applyFill="1" applyBorder="1" applyAlignment="1" applyProtection="1">
      <alignment wrapText="1"/>
      <protection hidden="1"/>
    </xf>
    <xf numFmtId="165" fontId="5" fillId="2" borderId="0" xfId="1" applyNumberFormat="1" applyFont="1" applyFill="1" applyBorder="1" applyAlignment="1" applyProtection="1">
      <alignment wrapText="1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center"/>
      <protection hidden="1"/>
    </xf>
    <xf numFmtId="0" fontId="16" fillId="3" borderId="1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16" fillId="3" borderId="13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3</xdr:row>
      <xdr:rowOff>50796</xdr:rowOff>
    </xdr:from>
    <xdr:to>
      <xdr:col>1</xdr:col>
      <xdr:colOff>4038605</xdr:colOff>
      <xdr:row>3</xdr:row>
      <xdr:rowOff>922971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.75" x14ac:dyDescent="0.2"/>
  <cols>
    <col min="1" max="1" width="8.85546875" style="2" bestFit="1" customWidth="1"/>
    <col min="2" max="2" width="65.42578125" style="91" bestFit="1" customWidth="1"/>
    <col min="3" max="3" width="12.42578125" style="1" bestFit="1" customWidth="1"/>
    <col min="4" max="4" width="12.140625" style="5" customWidth="1"/>
    <col min="5" max="5" width="10.42578125" style="6" bestFit="1" customWidth="1"/>
    <col min="6" max="7" width="10.42578125" style="6" customWidth="1"/>
    <col min="8" max="8" width="10.28515625" style="7" customWidth="1"/>
    <col min="9" max="9" width="9.140625" style="8"/>
    <col min="10" max="10" width="13.42578125" style="5" bestFit="1" customWidth="1"/>
    <col min="11" max="11" width="12" style="6" bestFit="1" customWidth="1"/>
    <col min="12" max="14" width="12" style="6" customWidth="1"/>
    <col min="15" max="15" width="11.85546875" style="6" customWidth="1"/>
    <col min="16" max="16384" width="9.140625" style="1"/>
  </cols>
  <sheetData>
    <row r="1" spans="1:15" ht="23.25" x14ac:dyDescent="0.35">
      <c r="A1" s="132" t="s">
        <v>81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</row>
    <row r="2" spans="1:15" x14ac:dyDescent="0.2">
      <c r="B2" s="3"/>
      <c r="C2" s="4"/>
    </row>
    <row r="3" spans="1:15" ht="15.75" x14ac:dyDescent="0.25">
      <c r="A3" s="135" t="s">
        <v>65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7"/>
    </row>
    <row r="4" spans="1:15" ht="84" customHeight="1" x14ac:dyDescent="0.2">
      <c r="A4" s="9" t="s">
        <v>0</v>
      </c>
      <c r="B4" s="10" t="s">
        <v>1</v>
      </c>
      <c r="C4" s="11" t="s">
        <v>2</v>
      </c>
      <c r="D4" s="12" t="s">
        <v>76</v>
      </c>
      <c r="E4" s="13" t="s">
        <v>60</v>
      </c>
      <c r="F4" s="13" t="s">
        <v>74</v>
      </c>
      <c r="G4" s="13" t="s">
        <v>75</v>
      </c>
      <c r="H4" s="12" t="s">
        <v>77</v>
      </c>
      <c r="I4" s="13" t="s">
        <v>61</v>
      </c>
      <c r="J4" s="12" t="s">
        <v>78</v>
      </c>
      <c r="K4" s="13" t="s">
        <v>58</v>
      </c>
      <c r="L4" s="13" t="s">
        <v>79</v>
      </c>
      <c r="M4" s="13" t="s">
        <v>80</v>
      </c>
      <c r="N4" s="12" t="s">
        <v>71</v>
      </c>
      <c r="O4" s="13" t="s">
        <v>64</v>
      </c>
    </row>
    <row r="5" spans="1:15" ht="13.5" customHeight="1" x14ac:dyDescent="0.2">
      <c r="A5" s="14"/>
      <c r="B5" s="15"/>
      <c r="C5" s="16"/>
      <c r="D5" s="17"/>
      <c r="E5" s="18"/>
      <c r="F5" s="18"/>
      <c r="G5" s="18"/>
      <c r="H5" s="17"/>
      <c r="I5" s="19"/>
      <c r="J5" s="17"/>
      <c r="K5" s="19"/>
      <c r="L5" s="19"/>
      <c r="M5" s="19"/>
      <c r="N5" s="18"/>
      <c r="O5" s="18"/>
    </row>
    <row r="6" spans="1:15" ht="13.5" customHeight="1" x14ac:dyDescent="0.2">
      <c r="A6" s="20"/>
      <c r="B6" s="21"/>
      <c r="C6" s="22" t="s">
        <v>18</v>
      </c>
      <c r="D6" s="23" t="s">
        <v>19</v>
      </c>
      <c r="E6" s="24" t="s">
        <v>19</v>
      </c>
      <c r="F6" s="24" t="s">
        <v>19</v>
      </c>
      <c r="G6" s="24" t="s">
        <v>19</v>
      </c>
      <c r="H6" s="23" t="s">
        <v>19</v>
      </c>
      <c r="I6" s="24" t="s">
        <v>19</v>
      </c>
      <c r="J6" s="23" t="s">
        <v>19</v>
      </c>
      <c r="K6" s="24" t="s">
        <v>19</v>
      </c>
      <c r="L6" s="24" t="s">
        <v>19</v>
      </c>
      <c r="M6" s="24" t="s">
        <v>19</v>
      </c>
      <c r="N6" s="24" t="s">
        <v>19</v>
      </c>
      <c r="O6" s="24" t="s">
        <v>19</v>
      </c>
    </row>
    <row r="7" spans="1:15" x14ac:dyDescent="0.2">
      <c r="A7" s="25"/>
      <c r="B7" s="26" t="s">
        <v>3</v>
      </c>
      <c r="C7" s="27"/>
      <c r="D7" s="28"/>
      <c r="E7" s="29"/>
      <c r="F7" s="29"/>
      <c r="G7" s="29"/>
      <c r="H7" s="30"/>
      <c r="I7" s="31"/>
      <c r="J7" s="32"/>
      <c r="K7" s="33"/>
      <c r="L7" s="33"/>
      <c r="M7" s="33"/>
      <c r="N7" s="29"/>
      <c r="O7" s="34"/>
    </row>
    <row r="8" spans="1:15" x14ac:dyDescent="0.2">
      <c r="A8" s="35"/>
      <c r="B8" s="36"/>
      <c r="C8" s="37"/>
      <c r="D8" s="38"/>
      <c r="E8" s="39"/>
      <c r="F8" s="39"/>
      <c r="G8" s="39"/>
      <c r="H8" s="40"/>
      <c r="I8" s="41"/>
      <c r="J8" s="40"/>
      <c r="K8" s="39"/>
      <c r="L8" s="39"/>
      <c r="M8" s="39"/>
      <c r="N8" s="40"/>
      <c r="O8" s="39"/>
    </row>
    <row r="9" spans="1:15" x14ac:dyDescent="0.2">
      <c r="A9" s="42"/>
      <c r="B9" s="43" t="s">
        <v>59</v>
      </c>
      <c r="C9" s="44"/>
      <c r="D9" s="45"/>
      <c r="E9" s="46"/>
      <c r="F9" s="46"/>
      <c r="G9" s="46"/>
      <c r="H9" s="47"/>
      <c r="I9" s="47"/>
      <c r="J9" s="48"/>
      <c r="K9" s="46"/>
      <c r="L9" s="46"/>
      <c r="M9" s="46"/>
      <c r="N9" s="49"/>
      <c r="O9" s="47"/>
    </row>
    <row r="10" spans="1:15" s="54" customFormat="1" ht="41.25" customHeight="1" x14ac:dyDescent="0.2">
      <c r="A10" s="50" t="s">
        <v>45</v>
      </c>
      <c r="B10" s="51" t="s">
        <v>20</v>
      </c>
      <c r="C10" s="52">
        <v>5</v>
      </c>
      <c r="D10" s="48">
        <f t="shared" ref="D10:D22" si="0">ROUND(E10*C10,1)</f>
        <v>93.7</v>
      </c>
      <c r="E10" s="46">
        <v>18.731000000000002</v>
      </c>
      <c r="F10" s="48">
        <f>ROUND(G10*C10,1)</f>
        <v>77.3</v>
      </c>
      <c r="G10" s="46">
        <v>15.46</v>
      </c>
      <c r="H10" s="48">
        <v>90.1</v>
      </c>
      <c r="I10" s="46">
        <f>H10/C10</f>
        <v>18.02</v>
      </c>
      <c r="J10" s="48">
        <f t="shared" ref="J10:J22" si="1">ROUND(K10*C10,1)</f>
        <v>77</v>
      </c>
      <c r="K10" s="46">
        <v>15.4</v>
      </c>
      <c r="L10" s="48">
        <f>ROUND(M10*C10,1)</f>
        <v>78.5</v>
      </c>
      <c r="M10" s="46">
        <v>15.7</v>
      </c>
      <c r="N10" s="48">
        <f t="shared" ref="N10:N22" si="2">ROUND(O10*C10,1)</f>
        <v>78.400000000000006</v>
      </c>
      <c r="O10" s="47">
        <v>15.683</v>
      </c>
    </row>
    <row r="11" spans="1:15" ht="25.5" x14ac:dyDescent="0.2">
      <c r="A11" s="50" t="s">
        <v>46</v>
      </c>
      <c r="B11" s="51" t="s">
        <v>21</v>
      </c>
      <c r="C11" s="52">
        <v>15</v>
      </c>
      <c r="D11" s="48">
        <f t="shared" si="0"/>
        <v>281</v>
      </c>
      <c r="E11" s="46">
        <v>18.731000000000002</v>
      </c>
      <c r="F11" s="48">
        <f t="shared" ref="F11:F22" si="3">ROUND(G11*C11,1)</f>
        <v>231.9</v>
      </c>
      <c r="G11" s="46">
        <v>15.46</v>
      </c>
      <c r="H11" s="48">
        <v>270.10000000000002</v>
      </c>
      <c r="I11" s="46">
        <f t="shared" ref="I11:I22" si="4">H11/C11</f>
        <v>18.006666666666668</v>
      </c>
      <c r="J11" s="48">
        <f t="shared" si="1"/>
        <v>231</v>
      </c>
      <c r="K11" s="46">
        <v>15.4</v>
      </c>
      <c r="L11" s="48">
        <f t="shared" ref="L11:L22" si="5">ROUND(M11*C11,1)</f>
        <v>235.5</v>
      </c>
      <c r="M11" s="46">
        <v>15.7</v>
      </c>
      <c r="N11" s="48">
        <f t="shared" si="2"/>
        <v>235.2</v>
      </c>
      <c r="O11" s="47">
        <v>15.683</v>
      </c>
    </row>
    <row r="12" spans="1:15" ht="25.5" x14ac:dyDescent="0.2">
      <c r="A12" s="50" t="s">
        <v>4</v>
      </c>
      <c r="B12" s="51" t="s">
        <v>22</v>
      </c>
      <c r="C12" s="52">
        <v>25</v>
      </c>
      <c r="D12" s="48">
        <f t="shared" si="0"/>
        <v>468.3</v>
      </c>
      <c r="E12" s="46">
        <v>18.731000000000002</v>
      </c>
      <c r="F12" s="48">
        <f t="shared" si="3"/>
        <v>386.5</v>
      </c>
      <c r="G12" s="46">
        <v>15.46</v>
      </c>
      <c r="H12" s="48">
        <v>450.3</v>
      </c>
      <c r="I12" s="46">
        <f t="shared" si="4"/>
        <v>18.012</v>
      </c>
      <c r="J12" s="48">
        <f t="shared" si="1"/>
        <v>385</v>
      </c>
      <c r="K12" s="46">
        <v>15.4</v>
      </c>
      <c r="L12" s="48">
        <f t="shared" si="5"/>
        <v>392.5</v>
      </c>
      <c r="M12" s="46">
        <v>15.7</v>
      </c>
      <c r="N12" s="48">
        <f t="shared" si="2"/>
        <v>392.1</v>
      </c>
      <c r="O12" s="47">
        <v>15.683</v>
      </c>
    </row>
    <row r="13" spans="1:15" ht="25.5" x14ac:dyDescent="0.2">
      <c r="A13" s="50" t="s">
        <v>47</v>
      </c>
      <c r="B13" s="51" t="s">
        <v>23</v>
      </c>
      <c r="C13" s="52">
        <v>35</v>
      </c>
      <c r="D13" s="48">
        <f t="shared" si="0"/>
        <v>655.6</v>
      </c>
      <c r="E13" s="46">
        <v>18.731000000000002</v>
      </c>
      <c r="F13" s="48">
        <f t="shared" si="3"/>
        <v>541.1</v>
      </c>
      <c r="G13" s="46">
        <v>15.46</v>
      </c>
      <c r="H13" s="48">
        <v>630.6</v>
      </c>
      <c r="I13" s="46">
        <f t="shared" si="4"/>
        <v>18.017142857142858</v>
      </c>
      <c r="J13" s="48">
        <f t="shared" si="1"/>
        <v>539</v>
      </c>
      <c r="K13" s="46">
        <v>15.4</v>
      </c>
      <c r="L13" s="48">
        <f t="shared" si="5"/>
        <v>549.5</v>
      </c>
      <c r="M13" s="46">
        <v>15.7</v>
      </c>
      <c r="N13" s="48">
        <f t="shared" si="2"/>
        <v>548.9</v>
      </c>
      <c r="O13" s="47">
        <v>15.683</v>
      </c>
    </row>
    <row r="14" spans="1:15" ht="25.5" x14ac:dyDescent="0.2">
      <c r="A14" s="50" t="s">
        <v>48</v>
      </c>
      <c r="B14" s="51" t="s">
        <v>24</v>
      </c>
      <c r="C14" s="52">
        <v>45</v>
      </c>
      <c r="D14" s="48">
        <f t="shared" si="0"/>
        <v>842.9</v>
      </c>
      <c r="E14" s="46">
        <v>18.731000000000002</v>
      </c>
      <c r="F14" s="48">
        <f t="shared" si="3"/>
        <v>695.7</v>
      </c>
      <c r="G14" s="46">
        <v>15.46</v>
      </c>
      <c r="H14" s="48">
        <v>720.4</v>
      </c>
      <c r="I14" s="46">
        <f t="shared" si="4"/>
        <v>16.008888888888887</v>
      </c>
      <c r="J14" s="48">
        <f t="shared" si="1"/>
        <v>693</v>
      </c>
      <c r="K14" s="46">
        <v>15.4</v>
      </c>
      <c r="L14" s="48">
        <f t="shared" si="5"/>
        <v>706.5</v>
      </c>
      <c r="M14" s="46">
        <v>15.7</v>
      </c>
      <c r="N14" s="48">
        <f t="shared" si="2"/>
        <v>705.7</v>
      </c>
      <c r="O14" s="47">
        <v>15.683</v>
      </c>
    </row>
    <row r="15" spans="1:15" ht="25.5" x14ac:dyDescent="0.2">
      <c r="A15" s="50" t="s">
        <v>8</v>
      </c>
      <c r="B15" s="51" t="s">
        <v>25</v>
      </c>
      <c r="C15" s="52">
        <v>55</v>
      </c>
      <c r="D15" s="48">
        <f t="shared" si="0"/>
        <v>1030.2</v>
      </c>
      <c r="E15" s="46">
        <v>18.731000000000002</v>
      </c>
      <c r="F15" s="48">
        <f t="shared" si="3"/>
        <v>850.3</v>
      </c>
      <c r="G15" s="46">
        <v>15.46</v>
      </c>
      <c r="H15" s="53">
        <v>810.8</v>
      </c>
      <c r="I15" s="46">
        <f t="shared" si="4"/>
        <v>14.74181818181818</v>
      </c>
      <c r="J15" s="48">
        <f t="shared" si="1"/>
        <v>847</v>
      </c>
      <c r="K15" s="46">
        <v>15.4</v>
      </c>
      <c r="L15" s="48">
        <f t="shared" si="5"/>
        <v>863.5</v>
      </c>
      <c r="M15" s="46">
        <v>15.7</v>
      </c>
      <c r="N15" s="48">
        <f t="shared" si="2"/>
        <v>862.6</v>
      </c>
      <c r="O15" s="47">
        <v>15.683</v>
      </c>
    </row>
    <row r="16" spans="1:15" ht="25.5" x14ac:dyDescent="0.2">
      <c r="A16" s="50" t="s">
        <v>6</v>
      </c>
      <c r="B16" s="51" t="s">
        <v>26</v>
      </c>
      <c r="C16" s="52">
        <v>65</v>
      </c>
      <c r="D16" s="48">
        <f t="shared" si="0"/>
        <v>1217.5</v>
      </c>
      <c r="E16" s="46">
        <v>18.731000000000002</v>
      </c>
      <c r="F16" s="48">
        <f t="shared" si="3"/>
        <v>1004.9</v>
      </c>
      <c r="G16" s="46">
        <v>15.46</v>
      </c>
      <c r="H16" s="53">
        <v>900.9</v>
      </c>
      <c r="I16" s="46">
        <f t="shared" si="4"/>
        <v>13.86</v>
      </c>
      <c r="J16" s="48">
        <f t="shared" si="1"/>
        <v>1001</v>
      </c>
      <c r="K16" s="46">
        <v>15.4</v>
      </c>
      <c r="L16" s="48">
        <f t="shared" si="5"/>
        <v>1020.5</v>
      </c>
      <c r="M16" s="46">
        <v>15.7</v>
      </c>
      <c r="N16" s="48">
        <f t="shared" si="2"/>
        <v>1019.4</v>
      </c>
      <c r="O16" s="47">
        <v>15.683</v>
      </c>
    </row>
    <row r="17" spans="1:15" ht="25.5" x14ac:dyDescent="0.2">
      <c r="A17" s="50" t="s">
        <v>9</v>
      </c>
      <c r="B17" s="51" t="s">
        <v>27</v>
      </c>
      <c r="C17" s="52">
        <v>75</v>
      </c>
      <c r="D17" s="48">
        <f t="shared" si="0"/>
        <v>1404.8</v>
      </c>
      <c r="E17" s="46">
        <v>18.731000000000002</v>
      </c>
      <c r="F17" s="48">
        <f t="shared" si="3"/>
        <v>1159.5</v>
      </c>
      <c r="G17" s="46">
        <v>15.46</v>
      </c>
      <c r="H17" s="53">
        <v>991</v>
      </c>
      <c r="I17" s="46">
        <f t="shared" si="4"/>
        <v>13.213333333333333</v>
      </c>
      <c r="J17" s="48">
        <f t="shared" si="1"/>
        <v>1155</v>
      </c>
      <c r="K17" s="46">
        <v>15.4</v>
      </c>
      <c r="L17" s="48">
        <f t="shared" si="5"/>
        <v>1177.5</v>
      </c>
      <c r="M17" s="46">
        <v>15.7</v>
      </c>
      <c r="N17" s="48">
        <f t="shared" si="2"/>
        <v>1176.2</v>
      </c>
      <c r="O17" s="47">
        <v>15.683</v>
      </c>
    </row>
    <row r="18" spans="1:15" ht="25.5" x14ac:dyDescent="0.2">
      <c r="A18" s="50" t="s">
        <v>10</v>
      </c>
      <c r="B18" s="51" t="s">
        <v>28</v>
      </c>
      <c r="C18" s="52">
        <v>85</v>
      </c>
      <c r="D18" s="48">
        <f t="shared" si="0"/>
        <v>1592.1</v>
      </c>
      <c r="E18" s="46">
        <v>18.731000000000002</v>
      </c>
      <c r="F18" s="48">
        <f t="shared" si="3"/>
        <v>1314.1</v>
      </c>
      <c r="G18" s="46">
        <v>15.46</v>
      </c>
      <c r="H18" s="53">
        <v>1081.2</v>
      </c>
      <c r="I18" s="46">
        <f t="shared" si="4"/>
        <v>12.72</v>
      </c>
      <c r="J18" s="48">
        <f t="shared" si="1"/>
        <v>1309</v>
      </c>
      <c r="K18" s="46">
        <v>15.4</v>
      </c>
      <c r="L18" s="48">
        <f t="shared" si="5"/>
        <v>1334.5</v>
      </c>
      <c r="M18" s="46">
        <v>15.7</v>
      </c>
      <c r="N18" s="48">
        <f t="shared" si="2"/>
        <v>1333.1</v>
      </c>
      <c r="O18" s="47">
        <v>15.683</v>
      </c>
    </row>
    <row r="19" spans="1:15" ht="25.5" x14ac:dyDescent="0.2">
      <c r="A19" s="50" t="s">
        <v>49</v>
      </c>
      <c r="B19" s="51" t="s">
        <v>29</v>
      </c>
      <c r="C19" s="52">
        <v>95</v>
      </c>
      <c r="D19" s="48">
        <f t="shared" si="0"/>
        <v>1779.4</v>
      </c>
      <c r="E19" s="46">
        <v>18.731000000000002</v>
      </c>
      <c r="F19" s="48">
        <f t="shared" si="3"/>
        <v>1468.7</v>
      </c>
      <c r="G19" s="46">
        <v>15.46</v>
      </c>
      <c r="H19" s="53">
        <v>1171</v>
      </c>
      <c r="I19" s="46">
        <f t="shared" si="4"/>
        <v>12.326315789473684</v>
      </c>
      <c r="J19" s="48">
        <f t="shared" si="1"/>
        <v>1463</v>
      </c>
      <c r="K19" s="46">
        <v>15.4</v>
      </c>
      <c r="L19" s="48">
        <f t="shared" si="5"/>
        <v>1491.5</v>
      </c>
      <c r="M19" s="46">
        <v>15.7</v>
      </c>
      <c r="N19" s="48">
        <f t="shared" si="2"/>
        <v>1489.9</v>
      </c>
      <c r="O19" s="47">
        <v>15.683</v>
      </c>
    </row>
    <row r="20" spans="1:15" ht="25.5" x14ac:dyDescent="0.2">
      <c r="A20" s="50" t="s">
        <v>11</v>
      </c>
      <c r="B20" s="51" t="s">
        <v>30</v>
      </c>
      <c r="C20" s="52">
        <v>105</v>
      </c>
      <c r="D20" s="48">
        <f t="shared" si="0"/>
        <v>1966.8</v>
      </c>
      <c r="E20" s="46">
        <v>18.731000000000002</v>
      </c>
      <c r="F20" s="48">
        <f t="shared" si="3"/>
        <v>1623.3</v>
      </c>
      <c r="G20" s="46">
        <v>15.46</v>
      </c>
      <c r="H20" s="53">
        <v>1261.2</v>
      </c>
      <c r="I20" s="46">
        <f t="shared" si="4"/>
        <v>12.011428571428572</v>
      </c>
      <c r="J20" s="48">
        <f t="shared" si="1"/>
        <v>1617</v>
      </c>
      <c r="K20" s="46">
        <v>15.4</v>
      </c>
      <c r="L20" s="48">
        <f t="shared" si="5"/>
        <v>1648.5</v>
      </c>
      <c r="M20" s="46">
        <v>15.7</v>
      </c>
      <c r="N20" s="48">
        <f t="shared" si="2"/>
        <v>1646.7</v>
      </c>
      <c r="O20" s="47">
        <v>15.683</v>
      </c>
    </row>
    <row r="21" spans="1:15" ht="25.5" x14ac:dyDescent="0.2">
      <c r="A21" s="50" t="s">
        <v>50</v>
      </c>
      <c r="B21" s="51" t="s">
        <v>31</v>
      </c>
      <c r="C21" s="52">
        <v>115</v>
      </c>
      <c r="D21" s="48">
        <f t="shared" si="0"/>
        <v>2154.1</v>
      </c>
      <c r="E21" s="46">
        <v>18.731000000000002</v>
      </c>
      <c r="F21" s="48">
        <f t="shared" si="3"/>
        <v>1777.9</v>
      </c>
      <c r="G21" s="46">
        <v>15.46</v>
      </c>
      <c r="H21" s="53">
        <v>1351.1</v>
      </c>
      <c r="I21" s="46">
        <f t="shared" si="4"/>
        <v>11.748695652173913</v>
      </c>
      <c r="J21" s="48">
        <f t="shared" si="1"/>
        <v>1771</v>
      </c>
      <c r="K21" s="46">
        <v>15.4</v>
      </c>
      <c r="L21" s="48">
        <f t="shared" si="5"/>
        <v>1805.5</v>
      </c>
      <c r="M21" s="46">
        <v>15.7</v>
      </c>
      <c r="N21" s="48">
        <f t="shared" si="2"/>
        <v>1803.5</v>
      </c>
      <c r="O21" s="47">
        <v>15.683</v>
      </c>
    </row>
    <row r="22" spans="1:15" ht="25.5" x14ac:dyDescent="0.2">
      <c r="A22" s="50" t="s">
        <v>51</v>
      </c>
      <c r="B22" s="51" t="s">
        <v>32</v>
      </c>
      <c r="C22" s="52">
        <v>7.5</v>
      </c>
      <c r="D22" s="48">
        <f t="shared" si="0"/>
        <v>140.5</v>
      </c>
      <c r="E22" s="46">
        <v>18.731000000000002</v>
      </c>
      <c r="F22" s="48">
        <f t="shared" si="3"/>
        <v>116</v>
      </c>
      <c r="G22" s="46">
        <v>15.46</v>
      </c>
      <c r="H22" s="53">
        <v>112.7</v>
      </c>
      <c r="I22" s="46">
        <f t="shared" si="4"/>
        <v>15.026666666666667</v>
      </c>
      <c r="J22" s="48">
        <f t="shared" si="1"/>
        <v>115.5</v>
      </c>
      <c r="K22" s="46">
        <v>15.4</v>
      </c>
      <c r="L22" s="48">
        <f t="shared" si="5"/>
        <v>117.8</v>
      </c>
      <c r="M22" s="46">
        <v>15.7</v>
      </c>
      <c r="N22" s="48">
        <f t="shared" si="2"/>
        <v>117.6</v>
      </c>
      <c r="O22" s="47">
        <v>15.683</v>
      </c>
    </row>
    <row r="23" spans="1:15" x14ac:dyDescent="0.2">
      <c r="A23" s="55"/>
      <c r="B23" s="56"/>
      <c r="C23" s="57"/>
      <c r="D23" s="58"/>
      <c r="E23" s="59"/>
      <c r="F23" s="59"/>
      <c r="G23" s="59"/>
      <c r="H23" s="60"/>
      <c r="I23" s="59"/>
      <c r="J23" s="61"/>
      <c r="K23" s="62"/>
      <c r="L23" s="62"/>
      <c r="M23" s="62"/>
      <c r="N23" s="60"/>
      <c r="O23" s="59"/>
    </row>
    <row r="24" spans="1:15" s="70" customFormat="1" x14ac:dyDescent="0.2">
      <c r="A24" s="63"/>
      <c r="B24" s="64" t="s">
        <v>56</v>
      </c>
      <c r="C24" s="65"/>
      <c r="D24" s="66"/>
      <c r="E24" s="31"/>
      <c r="F24" s="31"/>
      <c r="G24" s="31"/>
      <c r="H24" s="67"/>
      <c r="I24" s="68"/>
      <c r="J24" s="30"/>
      <c r="K24" s="68"/>
      <c r="L24" s="68"/>
      <c r="M24" s="68"/>
      <c r="N24" s="31"/>
      <c r="O24" s="69"/>
    </row>
    <row r="25" spans="1:15" s="70" customFormat="1" x14ac:dyDescent="0.2">
      <c r="A25" s="71"/>
      <c r="B25" s="72"/>
      <c r="C25" s="73"/>
      <c r="D25" s="74"/>
      <c r="E25" s="75"/>
      <c r="F25" s="75"/>
      <c r="G25" s="75"/>
      <c r="H25" s="76"/>
      <c r="I25" s="75"/>
      <c r="J25" s="76"/>
      <c r="K25" s="77"/>
      <c r="L25" s="77"/>
      <c r="M25" s="77"/>
      <c r="N25" s="76"/>
      <c r="O25" s="75"/>
    </row>
    <row r="26" spans="1:15" s="70" customFormat="1" ht="25.5" x14ac:dyDescent="0.2">
      <c r="A26" s="50" t="s">
        <v>7</v>
      </c>
      <c r="B26" s="51" t="s">
        <v>33</v>
      </c>
      <c r="C26" s="52">
        <v>1</v>
      </c>
      <c r="D26" s="48">
        <f t="shared" ref="D26:D37" si="6">ROUND(E26*C26,1)</f>
        <v>18.7</v>
      </c>
      <c r="E26" s="46">
        <v>18.731000000000002</v>
      </c>
      <c r="F26" s="48">
        <f t="shared" ref="F26" si="7">ROUND(G26*C26,1)</f>
        <v>15.5</v>
      </c>
      <c r="G26" s="46">
        <v>15.46</v>
      </c>
      <c r="H26" s="53">
        <v>18.100000000000001</v>
      </c>
      <c r="I26" s="47">
        <f t="shared" ref="I26:I37" si="8">H26/C26</f>
        <v>18.100000000000001</v>
      </c>
      <c r="J26" s="48">
        <f t="shared" ref="J26:J37" si="9">ROUND(K26*C26,1)</f>
        <v>15.4</v>
      </c>
      <c r="K26" s="46">
        <v>15.4</v>
      </c>
      <c r="L26" s="48">
        <f t="shared" ref="L26" si="10">ROUND(M26*C26,1)</f>
        <v>15.7</v>
      </c>
      <c r="M26" s="46">
        <v>15.7</v>
      </c>
      <c r="N26" s="48">
        <f t="shared" ref="N26:N37" si="11">ROUND(O26*C26,1)</f>
        <v>15.7</v>
      </c>
      <c r="O26" s="47">
        <v>15.683</v>
      </c>
    </row>
    <row r="27" spans="1:15" s="70" customFormat="1" ht="25.5" x14ac:dyDescent="0.2">
      <c r="A27" s="50" t="s">
        <v>12</v>
      </c>
      <c r="B27" s="51" t="s">
        <v>34</v>
      </c>
      <c r="C27" s="52">
        <v>3</v>
      </c>
      <c r="D27" s="48">
        <f t="shared" si="6"/>
        <v>56.2</v>
      </c>
      <c r="E27" s="46">
        <v>18.731000000000002</v>
      </c>
      <c r="F27" s="48">
        <f t="shared" ref="F27:F37" si="12">ROUND(G27*C27,1)</f>
        <v>46.4</v>
      </c>
      <c r="G27" s="46">
        <v>15.46</v>
      </c>
      <c r="H27" s="53">
        <v>54.2</v>
      </c>
      <c r="I27" s="47">
        <f t="shared" si="8"/>
        <v>18.066666666666666</v>
      </c>
      <c r="J27" s="48">
        <f t="shared" si="9"/>
        <v>46.2</v>
      </c>
      <c r="K27" s="46">
        <v>15.4</v>
      </c>
      <c r="L27" s="48">
        <f t="shared" ref="L27:L37" si="13">ROUND(M27*C27,1)</f>
        <v>47.1</v>
      </c>
      <c r="M27" s="46">
        <v>15.7</v>
      </c>
      <c r="N27" s="48">
        <f t="shared" si="11"/>
        <v>47</v>
      </c>
      <c r="O27" s="47">
        <v>15.683</v>
      </c>
    </row>
    <row r="28" spans="1:15" s="70" customFormat="1" ht="25.5" x14ac:dyDescent="0.2">
      <c r="A28" s="50" t="s">
        <v>13</v>
      </c>
      <c r="B28" s="51" t="s">
        <v>35</v>
      </c>
      <c r="C28" s="52">
        <v>5</v>
      </c>
      <c r="D28" s="48">
        <f t="shared" si="6"/>
        <v>93.7</v>
      </c>
      <c r="E28" s="46">
        <v>18.731000000000002</v>
      </c>
      <c r="F28" s="48">
        <f t="shared" si="12"/>
        <v>77.3</v>
      </c>
      <c r="G28" s="46">
        <v>15.46</v>
      </c>
      <c r="H28" s="53">
        <v>90.1</v>
      </c>
      <c r="I28" s="47">
        <f t="shared" si="8"/>
        <v>18.02</v>
      </c>
      <c r="J28" s="48">
        <f t="shared" si="9"/>
        <v>77</v>
      </c>
      <c r="K28" s="46">
        <v>15.4</v>
      </c>
      <c r="L28" s="48">
        <f t="shared" si="13"/>
        <v>78.5</v>
      </c>
      <c r="M28" s="46">
        <v>15.7</v>
      </c>
      <c r="N28" s="48">
        <f t="shared" si="11"/>
        <v>78.400000000000006</v>
      </c>
      <c r="O28" s="47">
        <v>15.683</v>
      </c>
    </row>
    <row r="29" spans="1:15" s="70" customFormat="1" ht="25.5" x14ac:dyDescent="0.2">
      <c r="A29" s="50" t="s">
        <v>14</v>
      </c>
      <c r="B29" s="51" t="s">
        <v>36</v>
      </c>
      <c r="C29" s="52">
        <v>7</v>
      </c>
      <c r="D29" s="48">
        <f t="shared" si="6"/>
        <v>131.1</v>
      </c>
      <c r="E29" s="46">
        <v>18.731000000000002</v>
      </c>
      <c r="F29" s="48">
        <f t="shared" si="12"/>
        <v>108.2</v>
      </c>
      <c r="G29" s="46">
        <v>15.46</v>
      </c>
      <c r="H29" s="53">
        <v>126.2</v>
      </c>
      <c r="I29" s="47">
        <f t="shared" si="8"/>
        <v>18.028571428571428</v>
      </c>
      <c r="J29" s="48">
        <f t="shared" si="9"/>
        <v>107.8</v>
      </c>
      <c r="K29" s="46">
        <v>15.4</v>
      </c>
      <c r="L29" s="48">
        <f t="shared" si="13"/>
        <v>109.9</v>
      </c>
      <c r="M29" s="46">
        <v>15.7</v>
      </c>
      <c r="N29" s="48">
        <f t="shared" si="11"/>
        <v>109.8</v>
      </c>
      <c r="O29" s="47">
        <v>15.683</v>
      </c>
    </row>
    <row r="30" spans="1:15" s="70" customFormat="1" ht="25.5" x14ac:dyDescent="0.2">
      <c r="A30" s="50" t="s">
        <v>15</v>
      </c>
      <c r="B30" s="51" t="s">
        <v>37</v>
      </c>
      <c r="C30" s="52">
        <v>9</v>
      </c>
      <c r="D30" s="48">
        <f t="shared" si="6"/>
        <v>168.6</v>
      </c>
      <c r="E30" s="46">
        <v>18.731000000000002</v>
      </c>
      <c r="F30" s="48">
        <f t="shared" si="12"/>
        <v>139.1</v>
      </c>
      <c r="G30" s="46">
        <v>15.46</v>
      </c>
      <c r="H30" s="53">
        <v>144.19999999999999</v>
      </c>
      <c r="I30" s="47">
        <f t="shared" si="8"/>
        <v>16.022222222222222</v>
      </c>
      <c r="J30" s="48">
        <f t="shared" si="9"/>
        <v>138.6</v>
      </c>
      <c r="K30" s="46">
        <v>15.4</v>
      </c>
      <c r="L30" s="48">
        <f t="shared" si="13"/>
        <v>141.30000000000001</v>
      </c>
      <c r="M30" s="46">
        <v>15.7</v>
      </c>
      <c r="N30" s="48">
        <f t="shared" si="11"/>
        <v>141.1</v>
      </c>
      <c r="O30" s="47">
        <v>15.683</v>
      </c>
    </row>
    <row r="31" spans="1:15" s="70" customFormat="1" ht="25.5" x14ac:dyDescent="0.2">
      <c r="A31" s="50" t="s">
        <v>52</v>
      </c>
      <c r="B31" s="51" t="s">
        <v>38</v>
      </c>
      <c r="C31" s="52">
        <v>11</v>
      </c>
      <c r="D31" s="48">
        <f t="shared" si="6"/>
        <v>206</v>
      </c>
      <c r="E31" s="46">
        <v>18.731000000000002</v>
      </c>
      <c r="F31" s="48">
        <f t="shared" si="12"/>
        <v>170.1</v>
      </c>
      <c r="G31" s="46">
        <v>15.46</v>
      </c>
      <c r="H31" s="53">
        <v>161.9</v>
      </c>
      <c r="I31" s="47">
        <f t="shared" si="8"/>
        <v>14.718181818181819</v>
      </c>
      <c r="J31" s="48">
        <f t="shared" si="9"/>
        <v>169.4</v>
      </c>
      <c r="K31" s="46">
        <v>15.4</v>
      </c>
      <c r="L31" s="48">
        <f t="shared" si="13"/>
        <v>172.7</v>
      </c>
      <c r="M31" s="46">
        <v>15.7</v>
      </c>
      <c r="N31" s="48">
        <f t="shared" si="11"/>
        <v>172.5</v>
      </c>
      <c r="O31" s="47">
        <v>15.683</v>
      </c>
    </row>
    <row r="32" spans="1:15" s="70" customFormat="1" ht="25.5" x14ac:dyDescent="0.2">
      <c r="A32" s="50" t="s">
        <v>53</v>
      </c>
      <c r="B32" s="51" t="s">
        <v>39</v>
      </c>
      <c r="C32" s="52">
        <v>13</v>
      </c>
      <c r="D32" s="48">
        <f t="shared" si="6"/>
        <v>243.5</v>
      </c>
      <c r="E32" s="46">
        <v>18.731000000000002</v>
      </c>
      <c r="F32" s="48">
        <f t="shared" si="12"/>
        <v>201</v>
      </c>
      <c r="G32" s="46">
        <v>15.46</v>
      </c>
      <c r="H32" s="53">
        <v>180.3</v>
      </c>
      <c r="I32" s="47">
        <f t="shared" si="8"/>
        <v>13.86923076923077</v>
      </c>
      <c r="J32" s="48">
        <f t="shared" si="9"/>
        <v>200.2</v>
      </c>
      <c r="K32" s="46">
        <v>15.4</v>
      </c>
      <c r="L32" s="48">
        <f t="shared" si="13"/>
        <v>204.1</v>
      </c>
      <c r="M32" s="46">
        <v>15.7</v>
      </c>
      <c r="N32" s="48">
        <f t="shared" si="11"/>
        <v>203.9</v>
      </c>
      <c r="O32" s="47">
        <v>15.683</v>
      </c>
    </row>
    <row r="33" spans="1:15" s="70" customFormat="1" ht="25.5" x14ac:dyDescent="0.2">
      <c r="A33" s="50" t="s">
        <v>5</v>
      </c>
      <c r="B33" s="51" t="s">
        <v>40</v>
      </c>
      <c r="C33" s="52">
        <v>15</v>
      </c>
      <c r="D33" s="48">
        <f t="shared" si="6"/>
        <v>281</v>
      </c>
      <c r="E33" s="46">
        <v>18.731000000000002</v>
      </c>
      <c r="F33" s="48">
        <f t="shared" si="12"/>
        <v>231.9</v>
      </c>
      <c r="G33" s="46">
        <v>15.46</v>
      </c>
      <c r="H33" s="53">
        <v>197.9</v>
      </c>
      <c r="I33" s="47">
        <f t="shared" si="8"/>
        <v>13.193333333333333</v>
      </c>
      <c r="J33" s="48">
        <f t="shared" si="9"/>
        <v>231</v>
      </c>
      <c r="K33" s="46">
        <v>15.4</v>
      </c>
      <c r="L33" s="48">
        <f t="shared" si="13"/>
        <v>235.5</v>
      </c>
      <c r="M33" s="46">
        <v>15.7</v>
      </c>
      <c r="N33" s="48">
        <f t="shared" si="11"/>
        <v>235.2</v>
      </c>
      <c r="O33" s="47">
        <v>15.683</v>
      </c>
    </row>
    <row r="34" spans="1:15" s="70" customFormat="1" ht="25.5" x14ac:dyDescent="0.2">
      <c r="A34" s="50" t="s">
        <v>16</v>
      </c>
      <c r="B34" s="51" t="s">
        <v>41</v>
      </c>
      <c r="C34" s="52">
        <v>17</v>
      </c>
      <c r="D34" s="48">
        <f t="shared" si="6"/>
        <v>318.39999999999998</v>
      </c>
      <c r="E34" s="46">
        <v>18.731000000000002</v>
      </c>
      <c r="F34" s="48">
        <f t="shared" si="12"/>
        <v>262.8</v>
      </c>
      <c r="G34" s="46">
        <v>15.46</v>
      </c>
      <c r="H34" s="53">
        <v>216</v>
      </c>
      <c r="I34" s="47">
        <f t="shared" si="8"/>
        <v>12.705882352941176</v>
      </c>
      <c r="J34" s="48">
        <f t="shared" si="9"/>
        <v>261.8</v>
      </c>
      <c r="K34" s="46">
        <v>15.4</v>
      </c>
      <c r="L34" s="48">
        <f t="shared" si="13"/>
        <v>266.89999999999998</v>
      </c>
      <c r="M34" s="46">
        <v>15.7</v>
      </c>
      <c r="N34" s="48">
        <f t="shared" si="11"/>
        <v>266.60000000000002</v>
      </c>
      <c r="O34" s="47">
        <v>15.683</v>
      </c>
    </row>
    <row r="35" spans="1:15" s="70" customFormat="1" ht="25.5" x14ac:dyDescent="0.2">
      <c r="A35" s="50" t="s">
        <v>54</v>
      </c>
      <c r="B35" s="51" t="s">
        <v>42</v>
      </c>
      <c r="C35" s="52">
        <v>19</v>
      </c>
      <c r="D35" s="48">
        <f t="shared" si="6"/>
        <v>355.9</v>
      </c>
      <c r="E35" s="46">
        <v>18.731000000000002</v>
      </c>
      <c r="F35" s="48">
        <f t="shared" si="12"/>
        <v>293.7</v>
      </c>
      <c r="G35" s="46">
        <v>15.46</v>
      </c>
      <c r="H35" s="53">
        <v>234.3</v>
      </c>
      <c r="I35" s="47">
        <f t="shared" si="8"/>
        <v>12.331578947368422</v>
      </c>
      <c r="J35" s="48">
        <f t="shared" si="9"/>
        <v>292.60000000000002</v>
      </c>
      <c r="K35" s="46">
        <v>15.4</v>
      </c>
      <c r="L35" s="48">
        <f t="shared" si="13"/>
        <v>298.3</v>
      </c>
      <c r="M35" s="46">
        <v>15.7</v>
      </c>
      <c r="N35" s="48">
        <f t="shared" si="11"/>
        <v>298</v>
      </c>
      <c r="O35" s="47">
        <v>15.683</v>
      </c>
    </row>
    <row r="36" spans="1:15" s="70" customFormat="1" ht="25.5" x14ac:dyDescent="0.2">
      <c r="A36" s="50" t="s">
        <v>17</v>
      </c>
      <c r="B36" s="51" t="s">
        <v>43</v>
      </c>
      <c r="C36" s="52">
        <v>21</v>
      </c>
      <c r="D36" s="48">
        <f t="shared" si="6"/>
        <v>393.4</v>
      </c>
      <c r="E36" s="46">
        <v>18.731000000000002</v>
      </c>
      <c r="F36" s="48">
        <f t="shared" si="12"/>
        <v>324.7</v>
      </c>
      <c r="G36" s="46">
        <v>15.46</v>
      </c>
      <c r="H36" s="53">
        <v>252.2</v>
      </c>
      <c r="I36" s="47">
        <f t="shared" si="8"/>
        <v>12.009523809523809</v>
      </c>
      <c r="J36" s="48">
        <f t="shared" si="9"/>
        <v>323.39999999999998</v>
      </c>
      <c r="K36" s="46">
        <v>15.4</v>
      </c>
      <c r="L36" s="48">
        <f t="shared" si="13"/>
        <v>329.7</v>
      </c>
      <c r="M36" s="46">
        <v>15.7</v>
      </c>
      <c r="N36" s="48">
        <f t="shared" si="11"/>
        <v>329.3</v>
      </c>
      <c r="O36" s="47">
        <v>15.683</v>
      </c>
    </row>
    <row r="37" spans="1:15" s="70" customFormat="1" ht="25.5" x14ac:dyDescent="0.2">
      <c r="A37" s="50" t="s">
        <v>55</v>
      </c>
      <c r="B37" s="51" t="s">
        <v>44</v>
      </c>
      <c r="C37" s="52">
        <v>23</v>
      </c>
      <c r="D37" s="48">
        <f t="shared" si="6"/>
        <v>430.8</v>
      </c>
      <c r="E37" s="46">
        <v>18.731000000000002</v>
      </c>
      <c r="F37" s="48">
        <f t="shared" si="12"/>
        <v>355.6</v>
      </c>
      <c r="G37" s="46">
        <v>15.46</v>
      </c>
      <c r="H37" s="53">
        <v>270.10000000000002</v>
      </c>
      <c r="I37" s="47">
        <f t="shared" si="8"/>
        <v>11.743478260869566</v>
      </c>
      <c r="J37" s="48">
        <f t="shared" si="9"/>
        <v>354.2</v>
      </c>
      <c r="K37" s="46">
        <v>15.4</v>
      </c>
      <c r="L37" s="48">
        <f t="shared" si="13"/>
        <v>361.1</v>
      </c>
      <c r="M37" s="46">
        <v>15.7</v>
      </c>
      <c r="N37" s="48">
        <f t="shared" si="11"/>
        <v>360.7</v>
      </c>
      <c r="O37" s="47">
        <v>15.683</v>
      </c>
    </row>
    <row r="38" spans="1:15" x14ac:dyDescent="0.2">
      <c r="A38" s="78"/>
      <c r="B38" s="79"/>
      <c r="C38" s="80"/>
      <c r="D38" s="81"/>
      <c r="E38" s="82"/>
      <c r="F38" s="82"/>
      <c r="G38" s="82"/>
      <c r="H38" s="60"/>
      <c r="I38" s="59"/>
      <c r="J38" s="81"/>
      <c r="K38" s="82"/>
      <c r="L38" s="82"/>
      <c r="M38" s="82"/>
      <c r="N38" s="60"/>
      <c r="O38" s="59"/>
    </row>
    <row r="39" spans="1:15" x14ac:dyDescent="0.2">
      <c r="A39" s="83" t="s">
        <v>62</v>
      </c>
      <c r="B39" s="92"/>
      <c r="C39" s="93"/>
      <c r="D39" s="94"/>
      <c r="E39" s="95"/>
      <c r="F39" s="94"/>
      <c r="G39" s="95"/>
      <c r="H39" s="94"/>
      <c r="I39" s="95"/>
      <c r="J39" s="94"/>
      <c r="K39" s="95"/>
      <c r="L39" s="96"/>
      <c r="M39" s="95"/>
      <c r="N39" s="95"/>
      <c r="O39" s="97"/>
    </row>
    <row r="40" spans="1:15" x14ac:dyDescent="0.2">
      <c r="A40" s="84"/>
      <c r="B40" s="54"/>
      <c r="C40" s="54"/>
      <c r="D40" s="98"/>
      <c r="E40" s="99"/>
      <c r="F40" s="98"/>
      <c r="G40" s="99"/>
      <c r="H40" s="98"/>
      <c r="I40" s="99"/>
      <c r="J40" s="98"/>
      <c r="K40" s="99"/>
      <c r="L40" s="100"/>
      <c r="M40" s="99"/>
      <c r="N40" s="99"/>
      <c r="O40" s="101"/>
    </row>
    <row r="41" spans="1:15" x14ac:dyDescent="0.2">
      <c r="A41" s="85" t="s">
        <v>91</v>
      </c>
      <c r="B41" s="102"/>
      <c r="C41" s="54"/>
      <c r="D41" s="98"/>
      <c r="E41" s="99"/>
      <c r="F41" s="98"/>
      <c r="G41" s="99"/>
      <c r="H41" s="98"/>
      <c r="I41" s="99"/>
      <c r="J41" s="98"/>
      <c r="K41" s="99"/>
      <c r="L41" s="100"/>
      <c r="M41" s="99"/>
      <c r="N41" s="99"/>
      <c r="O41" s="101"/>
    </row>
    <row r="42" spans="1:15" x14ac:dyDescent="0.2">
      <c r="A42" s="85" t="s">
        <v>92</v>
      </c>
      <c r="B42" s="102"/>
      <c r="C42" s="54"/>
      <c r="D42" s="98"/>
      <c r="E42" s="99"/>
      <c r="F42" s="98"/>
      <c r="G42" s="99"/>
      <c r="H42" s="98"/>
      <c r="I42" s="99"/>
      <c r="J42" s="98"/>
      <c r="K42" s="99"/>
      <c r="L42" s="100"/>
      <c r="M42" s="99"/>
      <c r="N42" s="99"/>
      <c r="O42" s="101"/>
    </row>
    <row r="43" spans="1:15" x14ac:dyDescent="0.2">
      <c r="A43" s="85" t="s">
        <v>93</v>
      </c>
      <c r="B43" s="102"/>
      <c r="C43" s="54"/>
      <c r="D43" s="98"/>
      <c r="E43" s="99"/>
      <c r="F43" s="98"/>
      <c r="G43" s="99"/>
      <c r="H43" s="98"/>
      <c r="I43" s="99"/>
      <c r="J43" s="98"/>
      <c r="K43" s="99"/>
      <c r="L43" s="100"/>
      <c r="M43" s="99"/>
      <c r="N43" s="99"/>
      <c r="O43" s="101"/>
    </row>
    <row r="44" spans="1:15" x14ac:dyDescent="0.2">
      <c r="A44" s="85" t="s">
        <v>82</v>
      </c>
      <c r="B44" s="102"/>
      <c r="C44" s="54"/>
      <c r="D44" s="98"/>
      <c r="E44" s="99"/>
      <c r="F44" s="98"/>
      <c r="G44" s="99"/>
      <c r="H44" s="98"/>
      <c r="I44" s="99"/>
      <c r="J44" s="98"/>
      <c r="K44" s="99"/>
      <c r="L44" s="100"/>
      <c r="M44" s="99"/>
      <c r="N44" s="99"/>
      <c r="O44" s="101"/>
    </row>
    <row r="45" spans="1:15" x14ac:dyDescent="0.2">
      <c r="A45" s="85" t="s">
        <v>83</v>
      </c>
      <c r="B45" s="102"/>
      <c r="C45" s="54"/>
      <c r="D45" s="98"/>
      <c r="E45" s="99"/>
      <c r="F45" s="98"/>
      <c r="G45" s="99"/>
      <c r="H45" s="98"/>
      <c r="I45" s="99"/>
      <c r="J45" s="98"/>
      <c r="K45" s="99"/>
      <c r="L45" s="100"/>
      <c r="M45" s="99"/>
      <c r="N45" s="99"/>
      <c r="O45" s="101"/>
    </row>
    <row r="46" spans="1:15" x14ac:dyDescent="0.2">
      <c r="A46" s="85" t="s">
        <v>84</v>
      </c>
      <c r="B46" s="102"/>
      <c r="C46" s="54"/>
      <c r="D46" s="98"/>
      <c r="E46" s="99"/>
      <c r="F46" s="98"/>
      <c r="G46" s="99"/>
      <c r="H46" s="98"/>
      <c r="I46" s="99"/>
      <c r="J46" s="98"/>
      <c r="K46" s="99"/>
      <c r="L46" s="100"/>
      <c r="M46" s="99"/>
      <c r="N46" s="99"/>
      <c r="O46" s="101"/>
    </row>
    <row r="47" spans="1:15" x14ac:dyDescent="0.2">
      <c r="A47" s="85" t="s">
        <v>85</v>
      </c>
      <c r="B47" s="102"/>
      <c r="C47" s="54"/>
      <c r="D47" s="98"/>
      <c r="E47" s="99"/>
      <c r="F47" s="98"/>
      <c r="G47" s="99"/>
      <c r="H47" s="98"/>
      <c r="I47" s="99"/>
      <c r="J47" s="98"/>
      <c r="K47" s="99"/>
      <c r="L47" s="100"/>
      <c r="M47" s="99"/>
      <c r="N47" s="99"/>
      <c r="O47" s="101"/>
    </row>
    <row r="48" spans="1:15" x14ac:dyDescent="0.2">
      <c r="A48" s="85" t="s">
        <v>94</v>
      </c>
      <c r="B48" s="102"/>
      <c r="C48" s="54"/>
      <c r="D48" s="98"/>
      <c r="E48" s="99"/>
      <c r="F48" s="98"/>
      <c r="G48" s="99"/>
      <c r="H48" s="98"/>
      <c r="I48" s="99"/>
      <c r="J48" s="98"/>
      <c r="K48" s="99"/>
      <c r="L48" s="100"/>
      <c r="M48" s="99"/>
      <c r="N48" s="99"/>
      <c r="O48" s="101"/>
    </row>
    <row r="49" spans="1:15" x14ac:dyDescent="0.2">
      <c r="A49" s="85" t="s">
        <v>86</v>
      </c>
      <c r="B49" s="102"/>
      <c r="C49" s="54"/>
      <c r="D49" s="98"/>
      <c r="E49" s="99"/>
      <c r="F49" s="98"/>
      <c r="G49" s="99"/>
      <c r="H49" s="98"/>
      <c r="I49" s="99"/>
      <c r="J49" s="98"/>
      <c r="K49" s="99"/>
      <c r="L49" s="100"/>
      <c r="M49" s="99"/>
      <c r="N49" s="99"/>
      <c r="O49" s="101"/>
    </row>
    <row r="50" spans="1:15" x14ac:dyDescent="0.2">
      <c r="A50" s="86" t="s">
        <v>72</v>
      </c>
      <c r="B50" s="103"/>
      <c r="C50" s="103"/>
      <c r="D50" s="104"/>
      <c r="E50" s="105"/>
      <c r="F50" s="104"/>
      <c r="G50" s="105"/>
      <c r="H50" s="104"/>
      <c r="I50" s="105"/>
      <c r="J50" s="104"/>
      <c r="K50" s="105"/>
      <c r="L50" s="106"/>
      <c r="M50" s="105"/>
      <c r="N50" s="105"/>
      <c r="O50" s="107"/>
    </row>
    <row r="51" spans="1:15" x14ac:dyDescent="0.2">
      <c r="A51" s="86" t="s">
        <v>73</v>
      </c>
      <c r="B51" s="103"/>
      <c r="C51" s="103"/>
      <c r="D51" s="104"/>
      <c r="E51" s="105"/>
      <c r="F51" s="104"/>
      <c r="G51" s="105"/>
      <c r="H51" s="104"/>
      <c r="I51" s="105"/>
      <c r="J51" s="104"/>
      <c r="K51" s="105"/>
      <c r="L51" s="106"/>
      <c r="M51" s="105"/>
      <c r="N51" s="105"/>
      <c r="O51" s="107"/>
    </row>
    <row r="52" spans="1:15" x14ac:dyDescent="0.2">
      <c r="A52" s="87"/>
      <c r="B52" s="108"/>
      <c r="C52" s="108"/>
      <c r="D52" s="109"/>
      <c r="E52" s="110"/>
      <c r="F52" s="109"/>
      <c r="G52" s="110"/>
      <c r="H52" s="109"/>
      <c r="I52" s="110"/>
      <c r="J52" s="109"/>
      <c r="K52" s="110"/>
      <c r="L52" s="111"/>
      <c r="M52" s="110"/>
      <c r="N52" s="110"/>
      <c r="O52" s="112"/>
    </row>
    <row r="53" spans="1:15" x14ac:dyDescent="0.2">
      <c r="A53" s="88" t="s">
        <v>57</v>
      </c>
      <c r="B53" s="113"/>
      <c r="C53" s="114"/>
      <c r="D53" s="115"/>
      <c r="E53" s="116"/>
      <c r="F53" s="115"/>
      <c r="G53" s="116"/>
      <c r="H53" s="115"/>
      <c r="I53" s="116"/>
      <c r="J53" s="115"/>
      <c r="K53" s="116"/>
      <c r="L53" s="117"/>
      <c r="M53" s="116"/>
      <c r="N53" s="116"/>
      <c r="O53" s="118"/>
    </row>
    <row r="54" spans="1:15" x14ac:dyDescent="0.2">
      <c r="A54" s="89" t="s">
        <v>63</v>
      </c>
      <c r="B54" s="119"/>
      <c r="C54" s="119"/>
      <c r="D54" s="119"/>
      <c r="E54" s="119"/>
      <c r="F54" s="120"/>
      <c r="G54" s="119"/>
      <c r="H54" s="119"/>
      <c r="I54" s="119"/>
      <c r="J54" s="119"/>
      <c r="K54" s="119"/>
      <c r="L54" s="121"/>
      <c r="M54" s="119"/>
      <c r="N54" s="119"/>
      <c r="O54" s="122"/>
    </row>
    <row r="55" spans="1:15" x14ac:dyDescent="0.2">
      <c r="A55" s="90"/>
      <c r="B55" s="123"/>
      <c r="C55" s="124"/>
      <c r="D55" s="125"/>
      <c r="E55" s="126"/>
      <c r="F55" s="125"/>
      <c r="G55" s="126"/>
      <c r="H55" s="125"/>
      <c r="I55" s="126"/>
      <c r="J55" s="125"/>
      <c r="K55" s="126"/>
      <c r="L55" s="127"/>
      <c r="M55" s="126"/>
      <c r="N55" s="126"/>
      <c r="O55" s="128"/>
    </row>
    <row r="56" spans="1:15" x14ac:dyDescent="0.2">
      <c r="A56" s="88" t="s">
        <v>66</v>
      </c>
      <c r="B56" s="113"/>
      <c r="C56" s="114"/>
      <c r="D56" s="115"/>
      <c r="E56" s="116"/>
      <c r="F56" s="115"/>
      <c r="G56" s="116"/>
      <c r="H56" s="115"/>
      <c r="I56" s="116"/>
      <c r="J56" s="115"/>
      <c r="K56" s="116"/>
      <c r="L56" s="117"/>
      <c r="M56" s="116"/>
      <c r="N56" s="116"/>
      <c r="O56" s="118"/>
    </row>
    <row r="57" spans="1:15" x14ac:dyDescent="0.2">
      <c r="A57" s="89" t="s">
        <v>67</v>
      </c>
      <c r="B57" s="119"/>
      <c r="C57" s="119"/>
      <c r="D57" s="119"/>
      <c r="E57" s="119"/>
      <c r="F57" s="120"/>
      <c r="G57" s="119"/>
      <c r="H57" s="119"/>
      <c r="I57" s="119"/>
      <c r="J57" s="119"/>
      <c r="K57" s="119"/>
      <c r="L57" s="121"/>
      <c r="M57" s="119"/>
      <c r="N57" s="119"/>
      <c r="O57" s="122"/>
    </row>
    <row r="58" spans="1:15" x14ac:dyDescent="0.2">
      <c r="A58" s="89" t="s">
        <v>87</v>
      </c>
      <c r="B58" s="119"/>
      <c r="C58" s="119"/>
      <c r="D58" s="119"/>
      <c r="E58" s="119"/>
      <c r="F58" s="120"/>
      <c r="G58" s="119"/>
      <c r="H58" s="119"/>
      <c r="I58" s="119"/>
      <c r="J58" s="119"/>
      <c r="K58" s="119"/>
      <c r="L58" s="121"/>
      <c r="M58" s="119"/>
      <c r="N58" s="119"/>
      <c r="O58" s="122"/>
    </row>
    <row r="59" spans="1:15" x14ac:dyDescent="0.2">
      <c r="A59" s="89" t="s">
        <v>88</v>
      </c>
      <c r="B59" s="119"/>
      <c r="C59" s="119"/>
      <c r="D59" s="119"/>
      <c r="E59" s="119"/>
      <c r="F59" s="120"/>
      <c r="G59" s="119"/>
      <c r="H59" s="119"/>
      <c r="I59" s="119"/>
      <c r="J59" s="119"/>
      <c r="K59" s="119"/>
      <c r="L59" s="121"/>
      <c r="M59" s="119"/>
      <c r="N59" s="119"/>
      <c r="O59" s="122"/>
    </row>
    <row r="60" spans="1:15" x14ac:dyDescent="0.2">
      <c r="A60" s="89" t="s">
        <v>89</v>
      </c>
      <c r="B60" s="119"/>
      <c r="C60" s="119"/>
      <c r="D60" s="119"/>
      <c r="E60" s="119"/>
      <c r="F60" s="120"/>
      <c r="G60" s="119"/>
      <c r="H60" s="119"/>
      <c r="I60" s="119"/>
      <c r="J60" s="119"/>
      <c r="K60" s="119"/>
      <c r="L60" s="121"/>
      <c r="M60" s="119"/>
      <c r="N60" s="119"/>
      <c r="O60" s="122"/>
    </row>
    <row r="61" spans="1:15" x14ac:dyDescent="0.2">
      <c r="A61" s="89" t="s">
        <v>90</v>
      </c>
      <c r="B61" s="119"/>
      <c r="C61" s="119"/>
      <c r="D61" s="119"/>
      <c r="E61" s="119"/>
      <c r="F61" s="120"/>
      <c r="G61" s="119"/>
      <c r="H61" s="119"/>
      <c r="I61" s="119"/>
      <c r="J61" s="119"/>
      <c r="K61" s="119"/>
      <c r="L61" s="121"/>
      <c r="M61" s="119"/>
      <c r="N61" s="119"/>
      <c r="O61" s="122"/>
    </row>
    <row r="62" spans="1:15" x14ac:dyDescent="0.2">
      <c r="A62" s="89" t="s">
        <v>68</v>
      </c>
      <c r="B62" s="119"/>
      <c r="C62" s="119"/>
      <c r="D62" s="119"/>
      <c r="E62" s="119"/>
      <c r="F62" s="120"/>
      <c r="G62" s="119"/>
      <c r="H62" s="119"/>
      <c r="I62" s="119"/>
      <c r="J62" s="119"/>
      <c r="K62" s="119"/>
      <c r="L62" s="121"/>
      <c r="M62" s="119"/>
      <c r="N62" s="119"/>
      <c r="O62" s="122"/>
    </row>
    <row r="63" spans="1:15" x14ac:dyDescent="0.2">
      <c r="A63" s="89" t="s">
        <v>69</v>
      </c>
      <c r="B63" s="119"/>
      <c r="C63" s="119"/>
      <c r="D63" s="119"/>
      <c r="E63" s="119"/>
      <c r="F63" s="120"/>
      <c r="G63" s="119"/>
      <c r="H63" s="119"/>
      <c r="I63" s="119"/>
      <c r="J63" s="119"/>
      <c r="K63" s="119"/>
      <c r="L63" s="121"/>
      <c r="M63" s="119"/>
      <c r="N63" s="119"/>
      <c r="O63" s="122"/>
    </row>
    <row r="64" spans="1:15" x14ac:dyDescent="0.2">
      <c r="A64" s="89" t="s">
        <v>70</v>
      </c>
      <c r="B64" s="119"/>
      <c r="C64" s="119"/>
      <c r="D64" s="119"/>
      <c r="E64" s="119"/>
      <c r="F64" s="120"/>
      <c r="G64" s="119"/>
      <c r="H64" s="119"/>
      <c r="I64" s="119"/>
      <c r="J64" s="119"/>
      <c r="K64" s="119"/>
      <c r="L64" s="121"/>
      <c r="M64" s="119"/>
      <c r="N64" s="119"/>
      <c r="O64" s="122"/>
    </row>
    <row r="65" spans="1:15" x14ac:dyDescent="0.2">
      <c r="A65" s="90"/>
      <c r="B65" s="123"/>
      <c r="C65" s="124"/>
      <c r="D65" s="125"/>
      <c r="E65" s="126"/>
      <c r="F65" s="125"/>
      <c r="G65" s="126"/>
      <c r="H65" s="125"/>
      <c r="I65" s="126"/>
      <c r="J65" s="125"/>
      <c r="K65" s="126"/>
      <c r="L65" s="127"/>
      <c r="M65" s="126"/>
      <c r="N65" s="126"/>
      <c r="O65" s="128"/>
    </row>
    <row r="66" spans="1:15" x14ac:dyDescent="0.2">
      <c r="B66" s="129"/>
      <c r="C66" s="54"/>
      <c r="D66" s="98"/>
      <c r="E66" s="99"/>
      <c r="F66" s="98"/>
      <c r="G66" s="99"/>
      <c r="H66" s="130"/>
      <c r="I66" s="131"/>
      <c r="J66" s="100"/>
      <c r="K66" s="99"/>
      <c r="L66" s="98"/>
      <c r="M66" s="99"/>
      <c r="N66" s="99"/>
      <c r="O66" s="99"/>
    </row>
  </sheetData>
  <sheetProtection password="F4BB" sheet="1" objects="1" scenarios="1" formatCells="0" formatColumns="0" formatRows="0"/>
  <mergeCells count="2">
    <mergeCell ref="A1:O1"/>
    <mergeCell ref="A3:O3"/>
  </mergeCells>
  <phoneticPr fontId="0" type="noConversion"/>
  <printOptions horizontalCentered="1" gridLines="1"/>
  <pageMargins left="0.25" right="0.25" top="0.21" bottom="0.28000000000000003" header="0.12" footer="0.17"/>
  <pageSetup paperSize="9" scale="65" fitToHeight="4" orientation="landscape" r:id="rId1"/>
  <headerFooter alignWithMargins="0"/>
  <rowBreaks count="1" manualBreakCount="1">
    <brk id="2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Psychology Comparitive Tariffs</vt:lpstr>
      <vt:lpstr>'Psychology Comparitive Tariffs'!Print_Area</vt:lpstr>
      <vt:lpstr>'Psychology Comparitive Tariffs'!Print_Titles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Joey Hanekom</cp:lastModifiedBy>
  <cp:lastPrinted>2016-01-18T15:35:35Z</cp:lastPrinted>
  <dcterms:created xsi:type="dcterms:W3CDTF">2007-01-02T12:57:15Z</dcterms:created>
  <dcterms:modified xsi:type="dcterms:W3CDTF">2016-01-19T12:27:50Z</dcterms:modified>
</cp:coreProperties>
</file>